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G:\Investor Relations\Earnings\2023 Earnings\1Q23\Press Release\"/>
    </mc:Choice>
  </mc:AlternateContent>
  <xr:revisionPtr revIDLastSave="0" documentId="13_ncr:1_{E6509B2A-CAB7-46E4-BD4D-53C8C289F640}" xr6:coauthVersionLast="47" xr6:coauthVersionMax="47" xr10:uidLastSave="{00000000-0000-0000-0000-000000000000}"/>
  <bookViews>
    <workbookView xWindow="19500" yWindow="4530" windowWidth="20445" windowHeight="10860" tabRatio="799" firstSheet="2" activeTab="11" xr2:uid="{00000000-000D-0000-FFFF-FFFF00000000}"/>
  </bookViews>
  <sheets>
    <sheet name="Citigroup" sheetId="21" r:id="rId1"/>
    <sheet name="ICG" sheetId="23" r:id="rId2"/>
    <sheet name="PBWM" sheetId="22" r:id="rId3"/>
    <sheet name="Legacy Franchises" sheetId="26" r:id="rId4"/>
    <sheet name="Corporate_Other" sheetId="25" r:id="rId5"/>
    <sheet name="PR - Appendix A" sheetId="27" r:id="rId6"/>
    <sheet name="PR - Appendix B" sheetId="32" r:id="rId7"/>
    <sheet name="PR - Appendix C" sheetId="29" r:id="rId8"/>
    <sheet name="PR - Appendix D" sheetId="30" r:id="rId9"/>
    <sheet name="PR - Appendix E" sheetId="31" r:id="rId10"/>
    <sheet name="PR - Appendix F" sheetId="33" r:id="rId11"/>
    <sheet name="PR - Appendix G" sheetId="34" r:id="rId12"/>
  </sheets>
  <externalReferences>
    <externalReference r:id="rId13"/>
    <externalReference r:id="rId14"/>
  </externalReferences>
  <definedNames>
    <definedName name="_bdm.0a098021aaea4578b1df0c3bb6e7dfd3.edm" localSheetId="6" hidden="1">'PR - Appendix B'!$1:$1048576</definedName>
    <definedName name="_bdm.0a098021aaea4578b1df0c3bb6e7dfd3.edm" localSheetId="10" hidden="1">'PR - Appendix F'!$1:$1048576</definedName>
    <definedName name="_bdm.0a098021aaea4578b1df0c3bb6e7dfd3.edm" localSheetId="11" hidden="1">'PR - Appendix G'!$1:$1048576</definedName>
    <definedName name="_bdm.0a098021aaea4578b1df0c3bb6e7dfd3.edm" hidden="1">'PR - Appendix E'!$1:$1048576</definedName>
    <definedName name="_bdm.0b4c2bcab9924ffca3a5c73ec72a1811.edm" hidden="1" xml:space="preserve">  '[1]DECK - CET1'!$1:$1048576</definedName>
    <definedName name="_bdm.1a7e1ef85a804634abcb94198ae9b6bc.edm" localSheetId="4" hidden="1">Corporate_Other!$B$4:$L$15</definedName>
    <definedName name="_bdm.200783ba4f0f4670805b0d275db300f3.edm" localSheetId="4" hidden="1">Corporate_Other!$B$4:$L$15</definedName>
    <definedName name="_bdm.22f726d8f20f4f79b9cb1697e4edf50f.edm" localSheetId="5" hidden="1">'PR - Appendix A'!$B$3:$E$26</definedName>
    <definedName name="_bdm.2535c6f96cff44329c9880173332914e.edm" localSheetId="0" hidden="1">Citigroup!$B$4:$L$47</definedName>
    <definedName name="_bdm.2c476473fd8d4ebaab4c9c8c67f882e3.edm" localSheetId="1" hidden="1">ICG!$B$4:$L$37</definedName>
    <definedName name="_bdm.43122d0fe14d48349d323a6156f15369.edm" localSheetId="7" hidden="1">'PR - Appendix C'!$B$2:$J$34</definedName>
    <definedName name="_bdm.4656ec29d0804b028cf1ec1488ec8602.edm" localSheetId="0" hidden="1">Citigroup!$B$4:$L$47</definedName>
    <definedName name="_bdm.4d615028a4d34320b1700c329a36d90d.edm" localSheetId="6" hidden="1">'PR - Appendix B'!$B$2:$I$10</definedName>
    <definedName name="_bdm.4d615028a4d34320b1700c329a36d90d.edm" localSheetId="9" hidden="1">'PR - Appendix E'!$B$2:$I$16</definedName>
    <definedName name="_bdm.4d615028a4d34320b1700c329a36d90d.edm" localSheetId="10" hidden="1">'PR - Appendix F'!$B$2:$I$9</definedName>
    <definedName name="_bdm.4d615028a4d34320b1700c329a36d90d.edm" localSheetId="11" hidden="1">'PR - Appendix G'!$B$2:$I$9</definedName>
    <definedName name="_bdm.53e77dce02ae4782bbe9f2fbcaf74389.edm" localSheetId="4" hidden="1">Corporate_Other!$B$4:$L$15</definedName>
    <definedName name="_bdm.6009659b6d854cbe875591cf0350c46d.edm" localSheetId="7" hidden="1">'PR - Appendix C'!$B$2:$J$34</definedName>
    <definedName name="_bdm.7b9d0a61818c4c23bc5e12962b21f937.edm" localSheetId="5" hidden="1">'PR - Appendix A'!$B$3:$E$26</definedName>
    <definedName name="_bdm.83a3bde5f0fa4bf981a8c336a69d253f.edm" localSheetId="1" hidden="1">ICG!$B$4:$L$37</definedName>
    <definedName name="_bdm.852e97874b7343c09262ef5d0e0b9d7f.edm" hidden="1">'PR - Appendix D'!$1:$1048576</definedName>
    <definedName name="_bdm.8609e075141645089b248e8f94811927.edm" localSheetId="0" hidden="1">Citigroup!$B$4:$L$47</definedName>
    <definedName name="_bdm.86f21aa2ba1a4152983c469ce9dfdfba.edm" hidden="1" xml:space="preserve">                           '[1]DECK - FX Adjustment'!$1:$1048576</definedName>
    <definedName name="_bdm.8db1f162b4134319971bd40bfa2a3474.edm" hidden="1">'PR - Appendix C'!$1:$1048576</definedName>
    <definedName name="_bdm.8ec5224439dc4bd38875e2a10624a887.edm" localSheetId="3" hidden="1">'Legacy Franchises'!$B$4:$S$31</definedName>
    <definedName name="_bdm.8ec5224439dc4bd38875e2a10624a887.edm" localSheetId="2" hidden="1">PBWM!$B$4:$L$38</definedName>
    <definedName name="_bdm.95767bdeac2749c79229207fb3d49240.edm" localSheetId="3" hidden="1">'Legacy Franchises'!$B$4:$L$31</definedName>
    <definedName name="_bdm.95767bdeac2749c79229207fb3d49240.edm" localSheetId="2" hidden="1">PBWM!$B$4:$L$38</definedName>
    <definedName name="_bdm.9947237c4dec469985ad096b0296b70a.edm" localSheetId="8" hidden="1">'PR - Appendix D'!$B$2:$J$18</definedName>
    <definedName name="_bdm.9fa8ed4e8ea24a11892ba73ebeb265ad.edm" localSheetId="3" hidden="1">'Legacy Franchises'!$1:$1048576</definedName>
    <definedName name="_bdm.9fa8ed4e8ea24a11892ba73ebeb265ad.edm" hidden="1">PBWM!$1:$1048576</definedName>
    <definedName name="_bdm.a0f29d4179e94bb79c214b78c5d12d7a.edm" localSheetId="3" hidden="1">'Legacy Franchises'!$B$4:$L$31</definedName>
    <definedName name="_bdm.a0f29d4179e94bb79c214b78c5d12d7a.edm" localSheetId="2" hidden="1">PBWM!$B$4:$L$38</definedName>
    <definedName name="_bdm.a6fd367cc28947b3902dfe567260998d.edm" hidden="1">ICG!$1:$1048576</definedName>
    <definedName name="_bdm.b060d0cfdd244a8ba5041adf7106a33e.edm" hidden="1">Corporate_Other!$1:$1048576</definedName>
    <definedName name="_bdm.b5cd0ec89bdf4bdca0e9080f3f5a3bd6.edm" localSheetId="0" hidden="1">Citigroup!$B$4:$L$47</definedName>
    <definedName name="_bdm.d004440504bc4f7abb38e9190992144e.edm" hidden="1">Citigroup!$1:$1048576</definedName>
    <definedName name="_bdm.d266c4b61b5c44e69934952e3f0314d2.edm" localSheetId="5" hidden="1">'PR - Appendix A'!$B$3:$E$26</definedName>
    <definedName name="_bdm.d3a2cc2b9d554a01af5fc6d0e3397cea.edm" localSheetId="1" hidden="1">ICG!$B$4:$L$37</definedName>
    <definedName name="_bdm.d786817be9564d9abca024d70c0ba8fd.edm" localSheetId="0" hidden="1">Citigroup!$B$4:$L$47</definedName>
    <definedName name="_bdm.f0a59115ece745a08a966329768add0e.edm" localSheetId="1" hidden="1">ICG!$B$4:$L$37</definedName>
    <definedName name="_bdm.f7523cb301e24fda8a1c611f89dda2f2.edm" hidden="1">'PR - Appendix A'!$1:$1048576</definedName>
    <definedName name="_Order1" hidden="1">255</definedName>
    <definedName name="B3T1_v1" localSheetId="10" hidden="1">{"one",#N/A,FALSE,"cf";"two",#N/A,FALSE,"cf"}</definedName>
    <definedName name="B3T1_v1" localSheetId="11" hidden="1">{"one",#N/A,FALSE,"cf";"two",#N/A,FALSE,"cf"}</definedName>
    <definedName name="B3T1_v1" hidden="1">{"one",#N/A,FALSE,"cf";"two",#N/A,FALSE,"cf"}</definedName>
    <definedName name="IQ_ADDIN" hidden="1">"AUTO"</definedName>
    <definedName name="IQ_CH" hidden="1">110000</definedName>
    <definedName name="IQ_CQ" hidden="1">5000</definedName>
    <definedName name="IQ_CY" hidden="1">10000</definedName>
    <definedName name="IQ_DAILY" hidden="1">500000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NAMES_REVISION_DATE_" hidden="1">40960.7754050926</definedName>
    <definedName name="IQ_NTM" hidden="1">6000</definedName>
    <definedName name="IQ_TODAY" hidden="1">0</definedName>
    <definedName name="IQ_WEEK" hidden="1">50000</definedName>
    <definedName name="IQ_YTD" hidden="1">3000</definedName>
    <definedName name="IQ_YTDMONTH" hidden="1">130000</definedName>
    <definedName name="_xlnm.Print_Area" localSheetId="0">Citigroup!$B$4:$L$47</definedName>
    <definedName name="_xlnm.Print_Area" localSheetId="4">Corporate_Other!$B$4:$L$15</definedName>
    <definedName name="_xlnm.Print_Area" localSheetId="1">ICG!$B$4:$L$37</definedName>
    <definedName name="_xlnm.Print_Area" localSheetId="3">'Legacy Franchises'!$B$4:$S$31</definedName>
    <definedName name="_xlnm.Print_Area" localSheetId="2">PBWM!$B$4:$L$38</definedName>
    <definedName name="_xlnm.Print_Area" localSheetId="5">'PR - Appendix A'!#REF!</definedName>
    <definedName name="_xlnm.Print_Area" localSheetId="6">'PR - Appendix B'!$B$2:$E$10</definedName>
    <definedName name="_xlnm.Print_Area" localSheetId="7">'PR - Appendix C'!$B$2:$J$34</definedName>
    <definedName name="_xlnm.Print_Area" localSheetId="8">'PR - Appendix D'!$B$2:$J$15</definedName>
    <definedName name="_xlnm.Print_Area" localSheetId="9">'PR - Appendix E'!$B$2:$E$16</definedName>
    <definedName name="_xlnm.Print_Area" localSheetId="10">'PR - Appendix F'!$B$2:$E$9</definedName>
    <definedName name="_xlnm.Print_Area" localSheetId="11">'PR - Appendix G'!$B$2:$E$9</definedName>
    <definedName name="wrn.cf" localSheetId="5" hidden="1">{"one",#N/A,FALSE,"cf";"two",#N/A,FALSE,"cf"}</definedName>
    <definedName name="wrn.cf" localSheetId="6" hidden="1">{"one",#N/A,FALSE,"cf";"two",#N/A,FALSE,"cf"}</definedName>
    <definedName name="wrn.cf" localSheetId="7" hidden="1">{"one",#N/A,FALSE,"cf";"two",#N/A,FALSE,"cf"}</definedName>
    <definedName name="wrn.cf" localSheetId="8" hidden="1">{"one",#N/A,FALSE,"cf";"two",#N/A,FALSE,"cf"}</definedName>
    <definedName name="wrn.cf" localSheetId="9" hidden="1">{"one",#N/A,FALSE,"cf";"two",#N/A,FALSE,"cf"}</definedName>
    <definedName name="wrn.cf" localSheetId="10" hidden="1">{"one",#N/A,FALSE,"cf";"two",#N/A,FALSE,"cf"}</definedName>
    <definedName name="wrn.cf" localSheetId="11" hidden="1">{"one",#N/A,FALSE,"cf";"two",#N/A,FALSE,"cf"}</definedName>
    <definedName name="wrn.cf" hidden="1">{"one",#N/A,FALSE,"cf";"two",#N/A,FALSE,"cf"}</definedName>
    <definedName name="wrn.cf." localSheetId="5" hidden="1">{"one",#N/A,FALSE,"cf";"two",#N/A,FALSE,"cf"}</definedName>
    <definedName name="wrn.cf." localSheetId="6" hidden="1">{"one",#N/A,FALSE,"cf";"two",#N/A,FALSE,"cf"}</definedName>
    <definedName name="wrn.cf." localSheetId="7" hidden="1">{"one",#N/A,FALSE,"cf";"two",#N/A,FALSE,"cf"}</definedName>
    <definedName name="wrn.cf." localSheetId="8" hidden="1">{"one",#N/A,FALSE,"cf";"two",#N/A,FALSE,"cf"}</definedName>
    <definedName name="wrn.cf." localSheetId="9" hidden="1">{"one",#N/A,FALSE,"cf";"two",#N/A,FALSE,"cf"}</definedName>
    <definedName name="wrn.cf." localSheetId="10" hidden="1">{"one",#N/A,FALSE,"cf";"two",#N/A,FALSE,"cf"}</definedName>
    <definedName name="wrn.cf." localSheetId="11" hidden="1">{"one",#N/A,FALSE,"cf";"two",#N/A,FALSE,"cf"}</definedName>
    <definedName name="wrn.cf." hidden="1">{"one",#N/A,FALSE,"cf";"two",#N/A,FALSE,"cf"}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25" i="26" l="1"/>
  <c r="Q25" i="26"/>
  <c r="O25" i="26"/>
  <c r="S24" i="26"/>
  <c r="Q24" i="26"/>
  <c r="O24" i="26"/>
  <c r="S23" i="26"/>
  <c r="Q23" i="26"/>
  <c r="O23" i="26"/>
  <c r="S22" i="26"/>
  <c r="Q22" i="26"/>
  <c r="O22" i="26"/>
  <c r="S21" i="26"/>
  <c r="Q21" i="26"/>
  <c r="O21" i="26"/>
  <c r="S17" i="26"/>
  <c r="Q17" i="26"/>
  <c r="O17" i="26"/>
  <c r="S15" i="26"/>
  <c r="Q15" i="26"/>
  <c r="O15" i="26"/>
  <c r="S14" i="26"/>
  <c r="Q14" i="26"/>
  <c r="O14" i="26"/>
  <c r="Q13" i="26"/>
  <c r="O13" i="26"/>
  <c r="S12" i="26"/>
  <c r="Q12" i="26"/>
  <c r="O12" i="26"/>
  <c r="S10" i="26"/>
  <c r="Q10" i="26"/>
  <c r="O10" i="26"/>
  <c r="S8" i="26"/>
  <c r="Q8" i="26"/>
  <c r="O8" i="26"/>
  <c r="S7" i="26"/>
  <c r="Q7" i="26"/>
  <c r="O7" i="26"/>
  <c r="S6" i="26"/>
  <c r="Q6" i="26"/>
  <c r="O6" i="26"/>
  <c r="S5" i="26"/>
  <c r="Q5" i="26"/>
  <c r="O5" i="26"/>
  <c r="S13" i="26" l="1"/>
  <c r="Q4" i="26" l="1"/>
  <c r="O4" i="26"/>
</calcChain>
</file>

<file path=xl/sharedStrings.xml><?xml version="1.0" encoding="utf-8"?>
<sst xmlns="http://schemas.openxmlformats.org/spreadsheetml/2006/main" count="313" uniqueCount="198">
  <si>
    <t>YoY%</t>
  </si>
  <si>
    <t>QoQ%</t>
  </si>
  <si>
    <t>Note:  Please refer to the Appendices and Footnotes at the end of this press release for additional information.</t>
  </si>
  <si>
    <t>Institutional Clients Group</t>
  </si>
  <si>
    <t>Securities Services</t>
  </si>
  <si>
    <t>NM</t>
  </si>
  <si>
    <t>Corporate / Other</t>
  </si>
  <si>
    <t>-</t>
  </si>
  <si>
    <t>Key Indicators ($B)</t>
  </si>
  <si>
    <r>
      <t>%</t>
    </r>
    <r>
      <rPr>
        <b/>
        <sz val="12"/>
        <color rgb="FFFFFFFF"/>
        <rFont val="Wingdings 3"/>
        <family val="1"/>
        <charset val="2"/>
      </rPr>
      <t>r</t>
    </r>
  </si>
  <si>
    <t>Retail Banking</t>
  </si>
  <si>
    <t>(a) Includes credit reserve build / (release) for loans and provision for credit losses on unfunded lending commitments.</t>
  </si>
  <si>
    <t>(b) Includes credit reserve build / (release) for loans and provision for credit losses on unfunded lending commitments.</t>
  </si>
  <si>
    <t>(c) Includes provisions for HTM debt securities and other assets.</t>
  </si>
  <si>
    <t>(b) Includes provisions for policyholder benefits and claims, HTM debt securities and other assets.</t>
  </si>
  <si>
    <t>Personal Banking and Wealth Management</t>
  </si>
  <si>
    <t>Legacy Franchises</t>
  </si>
  <si>
    <t>Asia Consumer</t>
  </si>
  <si>
    <t>Private Bank</t>
  </si>
  <si>
    <t>Net credit losses</t>
  </si>
  <si>
    <t>Total cost of credit</t>
  </si>
  <si>
    <t>Provision for income taxes</t>
  </si>
  <si>
    <t>EOP loans ($B)</t>
  </si>
  <si>
    <t>EOP assets ($B)</t>
  </si>
  <si>
    <t>EOP deposits ($B)</t>
  </si>
  <si>
    <t>Book value per share</t>
  </si>
  <si>
    <t>Return on average common equity</t>
  </si>
  <si>
    <t>Citigroup's net income</t>
  </si>
  <si>
    <t>Total revenues, net of interest expense</t>
  </si>
  <si>
    <t>Total operating expenses</t>
  </si>
  <si>
    <t>Treasury and Trade Solutions</t>
  </si>
  <si>
    <t>Total Services revenues</t>
  </si>
  <si>
    <t>Total Markets revenues</t>
  </si>
  <si>
    <t>Branded Cards</t>
  </si>
  <si>
    <t>Net income (loss)</t>
  </si>
  <si>
    <t>Global Wealth Management average loans</t>
  </si>
  <si>
    <t>Global Wealth Management average deposits</t>
  </si>
  <si>
    <t>Total Global Wealth Management revenues</t>
  </si>
  <si>
    <t>Total Legacy revenues, net of interest expense</t>
  </si>
  <si>
    <t>Revenues, net of interest expense</t>
  </si>
  <si>
    <t>Asia Consumer EOP loans</t>
  </si>
  <si>
    <t>Asia Consumer EOP deposits</t>
  </si>
  <si>
    <t>Legacy Holdings EOP loans</t>
  </si>
  <si>
    <t>Citigold</t>
  </si>
  <si>
    <t>Services Key Drivers</t>
  </si>
  <si>
    <t>(a) Includes provisions for HTM debt securities and other assets.</t>
  </si>
  <si>
    <t>Wealth at Work</t>
  </si>
  <si>
    <t>Cross border transaction value ($B)</t>
  </si>
  <si>
    <t>Commercial card spend volume ($B)</t>
  </si>
  <si>
    <t>US dollar clearing volume (#MM)</t>
  </si>
  <si>
    <t>US Personal Banking average loans</t>
  </si>
  <si>
    <t>US Personal Banking average deposits</t>
  </si>
  <si>
    <t>Legacy Holdings Assets</t>
  </si>
  <si>
    <t>Income from continuing operations before income taxes</t>
  </si>
  <si>
    <t>Income from continuing operations</t>
  </si>
  <si>
    <t>Net income attributable to non-controlling interest</t>
  </si>
  <si>
    <t>Income (loss) from continuing operations, net of taxes</t>
  </si>
  <si>
    <t>Net income</t>
  </si>
  <si>
    <t>Assets under custody and/or administration (AUC/AUA) ($T)</t>
  </si>
  <si>
    <t>(c) Includes provisions for policyholder benefits and claims, HTM debt securities and other assets.</t>
  </si>
  <si>
    <t>(a) SBMM refers to Small Business &amp; Middle Market Banking.</t>
  </si>
  <si>
    <t>Fixed Income Markets</t>
  </si>
  <si>
    <t>Equity Markets</t>
  </si>
  <si>
    <t>Investment Banking</t>
  </si>
  <si>
    <t>(c) Credit card spend volume was previously referred to as card purchase sales</t>
  </si>
  <si>
    <t>Total US Personal Banking revenues</t>
  </si>
  <si>
    <t>Global Wealth Management client assets</t>
  </si>
  <si>
    <t>US cards average loans</t>
  </si>
  <si>
    <t xml:space="preserve">Retail Services </t>
  </si>
  <si>
    <t>Appendix A</t>
  </si>
  <si>
    <t>Net Income</t>
  </si>
  <si>
    <t>Less: Preferred Dividends</t>
  </si>
  <si>
    <t>Net Income to Common Shareholders</t>
  </si>
  <si>
    <t>Reported EPS</t>
  </si>
  <si>
    <t>Impact of:</t>
  </si>
  <si>
    <t>Tax Reform</t>
  </si>
  <si>
    <t>Adjusted EPS</t>
  </si>
  <si>
    <t>Common Share Repurchases</t>
  </si>
  <si>
    <t>Common Dividends</t>
  </si>
  <si>
    <t>Total Capital Returned to Common Shareholders</t>
  </si>
  <si>
    <t>Payout Ratio</t>
  </si>
  <si>
    <t>Reported EOP TCE</t>
  </si>
  <si>
    <t>Adjusted EOP TCE</t>
  </si>
  <si>
    <t>Average TCE</t>
  </si>
  <si>
    <t>RoTCE</t>
  </si>
  <si>
    <t>Appendix B</t>
  </si>
  <si>
    <t>Less:</t>
  </si>
  <si>
    <t>(1)</t>
  </si>
  <si>
    <t>(2)</t>
  </si>
  <si>
    <t>Appendix C</t>
  </si>
  <si>
    <t>($ in millions)</t>
  </si>
  <si>
    <t>Add: Qualifying noncontrolling interests</t>
  </si>
  <si>
    <t>Regulatory Capital Adjustments and Deductions:</t>
  </si>
  <si>
    <t>Accumulated net unrealized gains (losses) on cash flow hedges, net of tax</t>
  </si>
  <si>
    <t>Cumulative unrealized net gain (loss) related to changes in fair value of financial
     liabilities attributable to own creditworthiness, net of tax</t>
  </si>
  <si>
    <t>Intangible Assets:</t>
  </si>
  <si>
    <t>Identifiable intangible assets other than mortgage servicing rights (MSRs),
     net of related DTLs</t>
  </si>
  <si>
    <t>Defined benefit pension plan net assets; other</t>
  </si>
  <si>
    <t>Note:</t>
  </si>
  <si>
    <t>Preliminary.</t>
  </si>
  <si>
    <t>Excludes issuance costs related to outstanding preferred stock in accordance with Federal Reserve Board regulatory reporting requirements.</t>
  </si>
  <si>
    <t>(3)</t>
  </si>
  <si>
    <t>Please refer to Footnote 2 at the end of this press release for additional information.</t>
  </si>
  <si>
    <t>(4)</t>
  </si>
  <si>
    <t xml:space="preserve">Includes goodwill “embedded” in the valuation of significant common stock investments in unconsolidated financial institutions.
</t>
  </si>
  <si>
    <t>(5)</t>
  </si>
  <si>
    <t>(6)</t>
  </si>
  <si>
    <t>Appendix D</t>
  </si>
  <si>
    <t>(1)      Preliminary.</t>
  </si>
  <si>
    <t>($ and shares in millions, except per share amounts)</t>
  </si>
  <si>
    <t>Common Stockholders' Equity</t>
  </si>
  <si>
    <t>Goodwill</t>
  </si>
  <si>
    <t>Intangible Assets (other than MSRs)</t>
  </si>
  <si>
    <t>Goodwill and Identifiable Intangible Assets (other than MSRs) Related to Assets Held-for-Sale</t>
  </si>
  <si>
    <t>Tangible Common Equity (TCE)</t>
  </si>
  <si>
    <t>Common Shares Outstanding (CSO)</t>
  </si>
  <si>
    <t>(1)  Preliminary.</t>
  </si>
  <si>
    <t>Supplementary Leverage Ratio (T1C / TLE)</t>
  </si>
  <si>
    <t>Total Tier 1 Capital (T1C) (CET1 + AT1)</t>
  </si>
  <si>
    <t>Tangible Book Value Per Share</t>
  </si>
  <si>
    <t>Income (loss) from continuing operations</t>
  </si>
  <si>
    <t>Appendix E</t>
  </si>
  <si>
    <t>YoY</t>
  </si>
  <si>
    <t>Citigroup Diluted EPS - As Reported</t>
  </si>
  <si>
    <t xml:space="preserve">Less: </t>
  </si>
  <si>
    <t>Total Citigroup Revenues - As Reported</t>
  </si>
  <si>
    <t>Total Citigroup Operating Expenses - As Reported</t>
  </si>
  <si>
    <t>Citigroup</t>
  </si>
  <si>
    <t>($ in millions, except per share amounts)</t>
  </si>
  <si>
    <t>4Q'22</t>
  </si>
  <si>
    <t>(a) Excludes gain / (loss) on credit derivatives as well as the mark-to-market on loans at fair value. For additional information, please refer to Footnote 6.</t>
  </si>
  <si>
    <t>Common Equity Tier 1 Capital (CET1)</t>
  </si>
  <si>
    <t>Citi’s binding CET1 Capital ratios were derived under the Basel III Standardized Approach for all periods reflected.</t>
  </si>
  <si>
    <t>Common Equity Tier 1 Capital Ratio (CET1 / RWA)</t>
  </si>
  <si>
    <t>Total Citigroup Net Income - As Reported</t>
  </si>
  <si>
    <t>Income (loss) from discontinued operations, net of taxes</t>
  </si>
  <si>
    <t>Total Citigroup Cost of Credit - As Reported</t>
  </si>
  <si>
    <t>Total Citigroup Revenues, Excluding Divestiture Impacts</t>
  </si>
  <si>
    <t>Total Citigroup Operating Expenses, Excluding Divestiture Impacts</t>
  </si>
  <si>
    <t>Total Citigroup Cost of Credit, Excluding Divestiture Impacts</t>
  </si>
  <si>
    <t>Total Citigroup Net Income, Excluding Divestiture Impacts</t>
  </si>
  <si>
    <t>Citigroup Diluted EPS, Excluding Divestiture Impacts</t>
  </si>
  <si>
    <t>1Q'22</t>
  </si>
  <si>
    <t>1Q'23</t>
  </si>
  <si>
    <r>
      <t>Net ACL build / (release)</t>
    </r>
    <r>
      <rPr>
        <vertAlign val="superscript"/>
        <sz val="12"/>
        <color rgb="FF000000"/>
        <rFont val="Citi Sans Text"/>
        <family val="3"/>
      </rPr>
      <t>(a)</t>
    </r>
  </si>
  <si>
    <r>
      <t>Other provisions</t>
    </r>
    <r>
      <rPr>
        <vertAlign val="superscript"/>
        <sz val="12"/>
        <color rgb="FF000000"/>
        <rFont val="Citi Sans Text"/>
        <family val="3"/>
      </rPr>
      <t>(b)</t>
    </r>
  </si>
  <si>
    <r>
      <t>Tangible book value per share</t>
    </r>
    <r>
      <rPr>
        <b/>
        <vertAlign val="superscript"/>
        <sz val="12"/>
        <color rgb="FF000000"/>
        <rFont val="Citi Sans Text"/>
        <family val="3"/>
      </rPr>
      <t>(4)</t>
    </r>
  </si>
  <si>
    <r>
      <t>Common Equity Tier 1 (CET1) Capital ratio</t>
    </r>
    <r>
      <rPr>
        <b/>
        <vertAlign val="superscript"/>
        <sz val="12"/>
        <color rgb="FF000000"/>
        <rFont val="Citi Sans Text"/>
        <family val="3"/>
      </rPr>
      <t>(2)</t>
    </r>
  </si>
  <si>
    <r>
      <t>Supplementary Leverage ratio (SLR)</t>
    </r>
    <r>
      <rPr>
        <b/>
        <vertAlign val="superscript"/>
        <sz val="12"/>
        <color rgb="FF000000"/>
        <rFont val="Citi Sans Text"/>
        <family val="3"/>
      </rPr>
      <t>(2)</t>
    </r>
  </si>
  <si>
    <r>
      <t>Return on average tangible common equity (RoTCE)</t>
    </r>
    <r>
      <rPr>
        <b/>
        <vertAlign val="superscript"/>
        <sz val="12"/>
        <color rgb="FF000000"/>
        <rFont val="Citi Sans Text"/>
        <family val="3"/>
      </rPr>
      <t>(1)</t>
    </r>
  </si>
  <si>
    <r>
      <t xml:space="preserve">Institutional Clients Group
</t>
    </r>
    <r>
      <rPr>
        <b/>
        <sz val="10"/>
        <color rgb="FFFFFFFF"/>
        <rFont val="Citi Sans Text"/>
        <family val="3"/>
      </rPr>
      <t>($ in millions, except as otherwise noted)</t>
    </r>
  </si>
  <si>
    <r>
      <t>Corporate Lending</t>
    </r>
    <r>
      <rPr>
        <vertAlign val="superscript"/>
        <sz val="12"/>
        <color rgb="FF000000"/>
        <rFont val="Citi Sans Text"/>
        <family val="3"/>
      </rPr>
      <t>(a)</t>
    </r>
  </si>
  <si>
    <r>
      <t>Total Banking revenues</t>
    </r>
    <r>
      <rPr>
        <b/>
        <vertAlign val="superscript"/>
        <sz val="12"/>
        <color rgb="FF000000"/>
        <rFont val="Citi Sans Text"/>
        <family val="3"/>
      </rPr>
      <t>(a)</t>
    </r>
  </si>
  <si>
    <r>
      <t>Product revenues, net of interest expense</t>
    </r>
    <r>
      <rPr>
        <b/>
        <vertAlign val="superscript"/>
        <sz val="12"/>
        <color rgb="FF000000"/>
        <rFont val="Citi Sans Text"/>
        <family val="3"/>
      </rPr>
      <t>(a)</t>
    </r>
  </si>
  <si>
    <r>
      <t>Net ACL build / (release)</t>
    </r>
    <r>
      <rPr>
        <vertAlign val="superscript"/>
        <sz val="12"/>
        <color rgb="FF000000"/>
        <rFont val="Citi Sans Text"/>
        <family val="3"/>
      </rPr>
      <t>(b)</t>
    </r>
  </si>
  <si>
    <r>
      <t>Other provisions</t>
    </r>
    <r>
      <rPr>
        <vertAlign val="superscript"/>
        <sz val="12"/>
        <color rgb="FF000000"/>
        <rFont val="Citi Sans Text"/>
        <family val="3"/>
      </rPr>
      <t>(c)</t>
    </r>
  </si>
  <si>
    <r>
      <rPr>
        <b/>
        <sz val="14"/>
        <color rgb="FFFFFFFF"/>
        <rFont val="Citi Sans Text"/>
        <family val="3"/>
      </rPr>
      <t>Personal Banking and Wealth Management</t>
    </r>
    <r>
      <rPr>
        <b/>
        <sz val="10"/>
        <color rgb="FFFFFFFF"/>
        <rFont val="Citi Sans Text"/>
        <family val="3"/>
      </rPr>
      <t xml:space="preserve">
($ in millions, except as otherwise noted)</t>
    </r>
  </si>
  <si>
    <r>
      <t>Net ACL build / (release)</t>
    </r>
    <r>
      <rPr>
        <vertAlign val="superscript"/>
        <sz val="12"/>
        <rFont val="Citi Sans Text"/>
        <family val="3"/>
      </rPr>
      <t>(a)</t>
    </r>
  </si>
  <si>
    <r>
      <t>US credit card spend volume</t>
    </r>
    <r>
      <rPr>
        <vertAlign val="superscript"/>
        <sz val="12"/>
        <color rgb="FF000000"/>
        <rFont val="Citi Sans Text"/>
        <family val="3"/>
      </rPr>
      <t>(c)</t>
    </r>
  </si>
  <si>
    <r>
      <t xml:space="preserve">Legacy Franchises
</t>
    </r>
    <r>
      <rPr>
        <b/>
        <sz val="10"/>
        <color rgb="FFFFFFFF"/>
        <rFont val="Citi Sans Text"/>
        <family val="3"/>
      </rPr>
      <t>($ in millions, except as otherwise noted)</t>
    </r>
  </si>
  <si>
    <r>
      <t>Mexico Consumer/SBMM</t>
    </r>
    <r>
      <rPr>
        <vertAlign val="superscript"/>
        <sz val="12"/>
        <color rgb="FF000000"/>
        <rFont val="Citi Sans Text"/>
        <family val="3"/>
      </rPr>
      <t>(a)</t>
    </r>
  </si>
  <si>
    <r>
      <t>Net ACL build / (release)</t>
    </r>
    <r>
      <rPr>
        <vertAlign val="superscript"/>
        <sz val="12"/>
        <rFont val="Citi Sans Text"/>
        <family val="3"/>
      </rPr>
      <t>(b)</t>
    </r>
  </si>
  <si>
    <r>
      <t>Mexico Consumer/SBMM EOP loans</t>
    </r>
    <r>
      <rPr>
        <vertAlign val="superscript"/>
        <sz val="12"/>
        <color rgb="FF000000"/>
        <rFont val="Citi Sans Text"/>
        <family val="3"/>
      </rPr>
      <t>(a)</t>
    </r>
  </si>
  <si>
    <r>
      <t>Mexico Consumer/SBMM EOP deposits</t>
    </r>
    <r>
      <rPr>
        <vertAlign val="superscript"/>
        <sz val="12"/>
        <color rgb="FF000000"/>
        <rFont val="Citi Sans Text"/>
        <family val="3"/>
      </rPr>
      <t>(a)</t>
    </r>
  </si>
  <si>
    <r>
      <t xml:space="preserve">Corporate / Other
</t>
    </r>
    <r>
      <rPr>
        <b/>
        <sz val="10"/>
        <color rgb="FFFFFFFF"/>
        <rFont val="Citi Sans Text"/>
        <family val="3"/>
      </rPr>
      <t>($ in millions)</t>
    </r>
  </si>
  <si>
    <r>
      <t>Total cost of credit</t>
    </r>
    <r>
      <rPr>
        <b/>
        <vertAlign val="superscript"/>
        <sz val="12"/>
        <color rgb="FF000000"/>
        <rFont val="Citi Sans Text"/>
        <family val="3"/>
      </rPr>
      <t>(a)</t>
    </r>
  </si>
  <si>
    <r>
      <t>1Q'23</t>
    </r>
    <r>
      <rPr>
        <b/>
        <vertAlign val="superscript"/>
        <sz val="12"/>
        <color rgb="FF000000"/>
        <rFont val="Citi Sans Text"/>
        <family val="3"/>
      </rPr>
      <t>(1)</t>
    </r>
  </si>
  <si>
    <r>
      <t>Citigroup Common Stockholders' Equity</t>
    </r>
    <r>
      <rPr>
        <b/>
        <vertAlign val="superscript"/>
        <sz val="12"/>
        <color rgb="FF000000"/>
        <rFont val="Citi Sans Text"/>
        <family val="3"/>
      </rPr>
      <t>(2)</t>
    </r>
  </si>
  <si>
    <r>
      <t>Add: CECL transition provision</t>
    </r>
    <r>
      <rPr>
        <vertAlign val="superscript"/>
        <sz val="12"/>
        <color rgb="FF000000"/>
        <rFont val="Citi Sans Text"/>
        <family val="3"/>
      </rPr>
      <t>(3)</t>
    </r>
  </si>
  <si>
    <r>
      <t>Goodwill,</t>
    </r>
    <r>
      <rPr>
        <vertAlign val="superscript"/>
        <sz val="12"/>
        <color rgb="FF000000"/>
        <rFont val="Citi Sans Text"/>
        <family val="3"/>
      </rPr>
      <t xml:space="preserve"> </t>
    </r>
    <r>
      <rPr>
        <sz val="12"/>
        <color rgb="FF000000"/>
        <rFont val="Citi Sans Text"/>
        <family val="3"/>
      </rPr>
      <t>net of related deferred tax liabilities (DTLs)</t>
    </r>
    <r>
      <rPr>
        <vertAlign val="superscript"/>
        <sz val="12"/>
        <color rgb="FF000000"/>
        <rFont val="Citi Sans Text"/>
        <family val="3"/>
      </rPr>
      <t>(4)</t>
    </r>
  </si>
  <si>
    <r>
      <t>Deferred tax assets (DTAs) arising from net operating loss, foreign tax credit
     and general business credit carry-forwards</t>
    </r>
    <r>
      <rPr>
        <vertAlign val="superscript"/>
        <sz val="12"/>
        <color rgb="FF000000"/>
        <rFont val="Citi Sans Text"/>
        <family val="3"/>
      </rPr>
      <t>(5)</t>
    </r>
  </si>
  <si>
    <r>
      <t>Excess over 10% / 15% limitations for other DTAs, certain common stock
     investments, and MSRs</t>
    </r>
    <r>
      <rPr>
        <vertAlign val="superscript"/>
        <sz val="12"/>
        <color rgb="FF000000"/>
        <rFont val="Citi Sans Text"/>
        <family val="3"/>
      </rPr>
      <t>(5)(6)</t>
    </r>
  </si>
  <si>
    <r>
      <t>Risk-Weighted Assets (RWA)</t>
    </r>
    <r>
      <rPr>
        <b/>
        <vertAlign val="superscript"/>
        <sz val="12"/>
        <color rgb="FF000000"/>
        <rFont val="Citi Sans Text"/>
        <family val="3"/>
      </rPr>
      <t>(3)</t>
    </r>
  </si>
  <si>
    <r>
      <t>Common Equity Tier 1 Capital (CET1)</t>
    </r>
    <r>
      <rPr>
        <b/>
        <vertAlign val="superscript"/>
        <sz val="12"/>
        <color rgb="FF000000"/>
        <rFont val="Citi Sans Text"/>
        <family val="3"/>
      </rPr>
      <t>(2)</t>
    </r>
  </si>
  <si>
    <r>
      <t>Additional Tier 1 Capital (AT1)</t>
    </r>
    <r>
      <rPr>
        <b/>
        <vertAlign val="superscript"/>
        <sz val="12"/>
        <color rgb="FF000000"/>
        <rFont val="Citi Sans Text"/>
        <family val="3"/>
      </rPr>
      <t>(3)</t>
    </r>
  </si>
  <si>
    <r>
      <t>Total Leverage Exposure (TLE)</t>
    </r>
    <r>
      <rPr>
        <b/>
        <vertAlign val="superscript"/>
        <sz val="12"/>
        <color rgb="FF000000"/>
        <rFont val="Citi Sans Text"/>
        <family val="3"/>
      </rPr>
      <t>(2)</t>
    </r>
  </si>
  <si>
    <r>
      <t xml:space="preserve">Citigroup 
</t>
    </r>
    <r>
      <rPr>
        <b/>
        <sz val="10"/>
        <color rgb="FFFFFFFF"/>
        <rFont val="Citi Sans Text"/>
        <family val="3"/>
      </rPr>
      <t>($ in millions)</t>
    </r>
  </si>
  <si>
    <r>
      <t xml:space="preserve">Citigroup
</t>
    </r>
    <r>
      <rPr>
        <b/>
        <sz val="10"/>
        <color rgb="FFFFFFFF"/>
        <rFont val="Citi Sans Text"/>
        <family val="3"/>
      </rPr>
      <t>($ in millions, except per share amounts and as otherwise noted)</t>
    </r>
  </si>
  <si>
    <r>
      <t>Total Divestiture Impact on Revenue</t>
    </r>
    <r>
      <rPr>
        <vertAlign val="superscript"/>
        <sz val="12"/>
        <color rgb="FF000000"/>
        <rFont val="Citi Sans Text"/>
        <family val="3"/>
      </rPr>
      <t>(5)</t>
    </r>
  </si>
  <si>
    <r>
      <t>Total Divestiture Impact on Operating Expenses</t>
    </r>
    <r>
      <rPr>
        <vertAlign val="superscript"/>
        <sz val="12"/>
        <color rgb="FF000000"/>
        <rFont val="Citi Sans Text"/>
        <family val="3"/>
      </rPr>
      <t>(5)</t>
    </r>
  </si>
  <si>
    <r>
      <t>Total Divestiture Impact on Cost of Credit</t>
    </r>
    <r>
      <rPr>
        <vertAlign val="superscript"/>
        <sz val="12"/>
        <color rgb="FF000000"/>
        <rFont val="Citi Sans Text"/>
        <family val="3"/>
      </rPr>
      <t>(5)</t>
    </r>
  </si>
  <si>
    <r>
      <t>Total Divestiture Impact on Taxes</t>
    </r>
    <r>
      <rPr>
        <vertAlign val="superscript"/>
        <sz val="12"/>
        <color rgb="FF000000"/>
        <rFont val="Citi Sans Text"/>
        <family val="3"/>
      </rPr>
      <t>(5)</t>
    </r>
  </si>
  <si>
    <t>(2)     Please refer to Footnote 2 at the end of this press release for additional information.</t>
  </si>
  <si>
    <t>(3)     Additional Tier 1 Capital primarily includes qualifying noncumulative perpetual preferred stock and qualifying trust preferred securities.</t>
  </si>
  <si>
    <t>Represents deferred tax excludable from Basel III CET1 Capital, which includes net DTAs arising from net operating loss, foreign tax credit and general business credit tax carry-forwards and DTAs arising from timing differences (future deductions) that are deducted from CET1 capital exceeding the 10% limitation.</t>
  </si>
  <si>
    <t>Assets subject to 10% / 15% limitations include MSRs, DTAs arising from temporary differences and significant common stock investments in unconsolidated financial institutions. For all periods presented, the deduction related only to DTAs arising from temporary differences that exceeded the 10% limitation.</t>
  </si>
  <si>
    <r>
      <t>Total Divestiture Impact on Citigroup Diluted EPS</t>
    </r>
    <r>
      <rPr>
        <vertAlign val="superscript"/>
        <sz val="12"/>
        <color rgb="FF000000"/>
        <rFont val="Citi Sans Text"/>
        <family val="3"/>
      </rPr>
      <t>(5)</t>
    </r>
  </si>
  <si>
    <t>Appendix F</t>
  </si>
  <si>
    <t>% Δ QoQ</t>
  </si>
  <si>
    <t>% Δ YoY</t>
  </si>
  <si>
    <t>Total Banking Revenues - As Reported</t>
  </si>
  <si>
    <t>Total Banking Revenues - Excluding Gain/(loss) on loan hedges</t>
  </si>
  <si>
    <t>Appendix G</t>
  </si>
  <si>
    <t>Banking Corporate Lending Revenues - As Reported</t>
  </si>
  <si>
    <t>Banking Corporate Lending Revenues - Excluding Gain/(loss) on loan hedges</t>
  </si>
  <si>
    <r>
      <t>Gain / (loss) on loan hedges</t>
    </r>
    <r>
      <rPr>
        <vertAlign val="superscript"/>
        <sz val="12"/>
        <color rgb="FF000000"/>
        <rFont val="Citi Sans Text"/>
        <family val="3"/>
      </rPr>
      <t>(6)</t>
    </r>
  </si>
  <si>
    <r>
      <t>Gain/(loss) on loan hedges</t>
    </r>
    <r>
      <rPr>
        <vertAlign val="superscript"/>
        <sz val="12"/>
        <color rgb="FF000000"/>
        <rFont val="Citi Sans Text"/>
        <family val="3"/>
      </rPr>
      <t>(6)</t>
    </r>
  </si>
  <si>
    <r>
      <t>Gain/(loss) on loan hedges</t>
    </r>
    <r>
      <rPr>
        <vertAlign val="superscript"/>
        <sz val="12"/>
        <rFont val="Citi Sans Text"/>
        <family val="3"/>
      </rPr>
      <t>(6)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</si>
</sst>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5" formatCode="&quot;$&quot;#,##0_);\(&quot;$&quot;#,##0\)"/>
    <numFmt numFmtId="41" formatCode="_(* #,##0_);_(* \(#,##0\);_(* &quot;-&quot;_);_(@_)"/>
    <numFmt numFmtId="44" formatCode="_(&quot;$&quot;* #,##0.00_);_(&quot;$&quot;* \(#,##0.00\);_(&quot;$&quot;* &quot;-&quot;??_);_(@_)"/>
    <numFmt numFmtId="43" formatCode="_(* #,##0.00_);_(* \(#,##0.00\);_(* &quot;-&quot;??_);_(@_)"/>
    <numFmt numFmtId="164" formatCode="_(&quot;$&quot;#,##0_);_(&quot;$&quot;\(#,##0\);_(&quot;$&quot;&quot;-&quot;??_);_(@_)"/>
    <numFmt numFmtId="165" formatCode="0.0%"/>
    <numFmt numFmtId="166" formatCode="_(&quot;$&quot;#,##0.00_);_(&quot;$&quot;\(#,##0.00\);_(&quot;$&quot;&quot;-&quot;??_);_(@_)"/>
    <numFmt numFmtId="167" formatCode="&quot;$&quot;#,##0"/>
    <numFmt numFmtId="168" formatCode="_(* #,##0_);_(* \(#,##0\);_(* &quot;-&quot;??_);_(@_)"/>
    <numFmt numFmtId="169" formatCode="General_)"/>
    <numFmt numFmtId="170" formatCode="mm/dd/yy"/>
    <numFmt numFmtId="171" formatCode="0%;\-0%;\-"/>
    <numFmt numFmtId="172" formatCode="_(#,##0_);_(\(#,##0\);_(&quot;-&quot;??_);_(@_)"/>
    <numFmt numFmtId="173" formatCode="0%;\(0\)%;&quot;-&quot;"/>
    <numFmt numFmtId="174" formatCode="0.0%;\(0.0\)%;&quot;-&quot;"/>
    <numFmt numFmtId="175" formatCode="@_)"/>
    <numFmt numFmtId="176" formatCode="_(&quot;$&quot;#,##0_);_(&quot;$&quot;\(#,##0\);_(&quot;$&quot;&quot;-&quot;_);_(@_)"/>
    <numFmt numFmtId="177" formatCode="_(#,##0_);_(\(#,##0\);_(&quot;-&quot;_);_(@_)"/>
    <numFmt numFmtId="178" formatCode="_(&quot;$&quot;#,##0.00_);_(&quot;$&quot;\(#,##0.00\);_(&quot;$&quot;&quot;-&quot;_);_(@_)"/>
    <numFmt numFmtId="179" formatCode="_(#,##0.00_);_(\(#,##0.00\);_(&quot;-&quot;_);_(@_)"/>
    <numFmt numFmtId="180" formatCode="&quot;$&quot;#,##0_);&quot;$&quot;\(#,##0\)"/>
    <numFmt numFmtId="181" formatCode="&quot;$&quot;#,##0.00_);&quot;$&quot;\(#,##0.00\)"/>
    <numFmt numFmtId="182" formatCode="0%;\(0%\)"/>
    <numFmt numFmtId="183" formatCode="0%;\(0\)%"/>
  </numFmts>
  <fonts count="73" x14ac:knownFonts="1">
    <font>
      <sz val="11"/>
      <color theme="1"/>
      <name val="Calibri"/>
      <family val="2"/>
      <scheme val="minor"/>
    </font>
    <font>
      <sz val="10"/>
      <name val="Times New Roman"/>
      <family val="1"/>
    </font>
    <font>
      <sz val="11"/>
      <color theme="1"/>
      <name val="Calibri"/>
      <family val="2"/>
      <scheme val="minor"/>
    </font>
    <font>
      <sz val="10.5"/>
      <color theme="1"/>
      <name val="Calibri"/>
      <family val="2"/>
      <scheme val="minor"/>
    </font>
    <font>
      <sz val="10.5"/>
      <name val="Calibri"/>
      <family val="2"/>
      <scheme val="minor"/>
    </font>
    <font>
      <b/>
      <sz val="12"/>
      <name val="Arial"/>
      <family val="2"/>
    </font>
    <font>
      <sz val="12"/>
      <name val="Tms Rmn"/>
    </font>
    <font>
      <sz val="10"/>
      <name val="MS Serif"/>
      <family val="1"/>
    </font>
    <font>
      <sz val="10"/>
      <color indexed="16"/>
      <name val="MS Serif"/>
      <family val="1"/>
    </font>
    <font>
      <sz val="8"/>
      <name val="Arial"/>
      <family val="2"/>
    </font>
    <font>
      <sz val="10"/>
      <name val="Arial"/>
      <family val="2"/>
    </font>
    <font>
      <sz val="8"/>
      <name val="Helv"/>
    </font>
    <font>
      <b/>
      <sz val="8"/>
      <color indexed="8"/>
      <name val="Helv"/>
    </font>
    <font>
      <sz val="10.5"/>
      <name val="Arial"/>
      <family val="2"/>
    </font>
    <font>
      <sz val="10.5"/>
      <color theme="1"/>
      <name val="Arial"/>
      <family val="2"/>
    </font>
    <font>
      <sz val="9"/>
      <color theme="1"/>
      <name val="Arial"/>
      <family val="2"/>
    </font>
    <font>
      <sz val="12"/>
      <name val="Arial"/>
      <family val="2"/>
    </font>
    <font>
      <i/>
      <sz val="12"/>
      <name val="Arial"/>
      <family val="2"/>
    </font>
    <font>
      <sz val="12"/>
      <color theme="1"/>
      <name val="Calibri"/>
      <family val="2"/>
      <scheme val="minor"/>
    </font>
    <font>
      <b/>
      <i/>
      <sz val="12"/>
      <name val="Arial"/>
      <family val="2"/>
    </font>
    <font>
      <sz val="12"/>
      <color theme="1"/>
      <name val="Arial"/>
      <family val="2"/>
    </font>
    <font>
      <b/>
      <sz val="12"/>
      <color theme="1"/>
      <name val="Arial"/>
      <family val="2"/>
    </font>
    <font>
      <sz val="12"/>
      <color rgb="FF000000"/>
      <name val="Arial"/>
      <family val="2"/>
    </font>
    <font>
      <i/>
      <sz val="12"/>
      <color rgb="FF000000"/>
      <name val="Arial"/>
      <family val="2"/>
    </font>
    <font>
      <b/>
      <i/>
      <sz val="12"/>
      <color rgb="FF000000"/>
      <name val="Arial"/>
      <family val="2"/>
    </font>
    <font>
      <sz val="10"/>
      <color rgb="FF000000"/>
      <name val="Arial"/>
      <family val="2"/>
    </font>
    <font>
      <b/>
      <sz val="14"/>
      <color rgb="FFFFFFFF"/>
      <name val="Arial"/>
      <family val="2"/>
    </font>
    <font>
      <b/>
      <i/>
      <sz val="14"/>
      <color rgb="FFFFFFFF"/>
      <name val="Arial"/>
      <family val="2"/>
    </font>
    <font>
      <b/>
      <sz val="12"/>
      <color rgb="FFFFFFFF"/>
      <name val="Arial"/>
      <family val="2"/>
    </font>
    <font>
      <b/>
      <sz val="12"/>
      <color rgb="FFFFFFFF"/>
      <name val="Wingdings 3"/>
      <family val="1"/>
      <charset val="2"/>
    </font>
    <font>
      <b/>
      <sz val="12"/>
      <color theme="1"/>
      <name val="Calibri"/>
      <family val="2"/>
      <scheme val="minor"/>
    </font>
    <font>
      <b/>
      <sz val="10.5"/>
      <color theme="1"/>
      <name val="Calibri"/>
      <family val="2"/>
      <scheme val="minor"/>
    </font>
    <font>
      <b/>
      <sz val="10"/>
      <color rgb="FFFF0000"/>
      <name val="Arial"/>
      <family val="2"/>
    </font>
    <font>
      <b/>
      <sz val="12"/>
      <color rgb="FF00B050"/>
      <name val="Arial"/>
      <family val="2"/>
    </font>
    <font>
      <sz val="8"/>
      <color theme="1"/>
      <name val="Arial"/>
      <family val="2"/>
    </font>
    <font>
      <sz val="10"/>
      <color theme="1"/>
      <name val="Calibri"/>
      <family val="2"/>
      <scheme val="minor"/>
    </font>
    <font>
      <sz val="10"/>
      <color rgb="FF000000"/>
      <name val="Calibri"/>
      <family val="2"/>
      <scheme val="minor"/>
    </font>
    <font>
      <sz val="11"/>
      <color theme="0" tint="-0.499984740745262"/>
      <name val="Calibri"/>
      <family val="2"/>
      <scheme val="minor"/>
    </font>
    <font>
      <b/>
      <sz val="14"/>
      <color rgb="FFFFFFFF"/>
      <name val="Citi Sans Text"/>
      <family val="3"/>
    </font>
    <font>
      <b/>
      <sz val="10"/>
      <color rgb="FFFFFFFF"/>
      <name val="Citi Sans Text"/>
      <family val="3"/>
    </font>
    <font>
      <sz val="14"/>
      <color rgb="FFFFFFFF"/>
      <name val="Citi Sans Text"/>
      <family val="3"/>
    </font>
    <font>
      <b/>
      <i/>
      <sz val="14"/>
      <color rgb="FFFFFFFF"/>
      <name val="Citi Sans Text"/>
      <family val="3"/>
    </font>
    <font>
      <i/>
      <sz val="14"/>
      <color rgb="FFFFFFFF"/>
      <name val="Citi Sans Text"/>
      <family val="3"/>
    </font>
    <font>
      <sz val="12"/>
      <color rgb="FF000000"/>
      <name val="Citi Sans Text"/>
      <family val="3"/>
    </font>
    <font>
      <sz val="12"/>
      <color rgb="FFFF0000"/>
      <name val="Citi Sans Text"/>
      <family val="3"/>
    </font>
    <font>
      <i/>
      <sz val="12"/>
      <color rgb="FF000000"/>
      <name val="Citi Sans Text"/>
      <family val="3"/>
    </font>
    <font>
      <b/>
      <sz val="12"/>
      <color rgb="FF000000"/>
      <name val="Citi Sans Text"/>
      <family val="3"/>
    </font>
    <font>
      <b/>
      <sz val="12"/>
      <color rgb="FFFF0000"/>
      <name val="Citi Sans Text"/>
      <family val="3"/>
    </font>
    <font>
      <b/>
      <i/>
      <sz val="12"/>
      <color rgb="FF000000"/>
      <name val="Citi Sans Text"/>
      <family val="3"/>
    </font>
    <font>
      <vertAlign val="superscript"/>
      <sz val="12"/>
      <color rgb="FF000000"/>
      <name val="Citi Sans Text"/>
      <family val="3"/>
    </font>
    <font>
      <b/>
      <vertAlign val="superscript"/>
      <sz val="12"/>
      <color rgb="FF000000"/>
      <name val="Citi Sans Text"/>
      <family val="3"/>
    </font>
    <font>
      <b/>
      <sz val="12"/>
      <name val="Citi Sans Text"/>
      <family val="3"/>
    </font>
    <font>
      <sz val="12"/>
      <name val="Citi Sans Text"/>
      <family val="3"/>
    </font>
    <font>
      <i/>
      <sz val="12"/>
      <name val="Citi Sans Text"/>
      <family val="3"/>
    </font>
    <font>
      <sz val="10"/>
      <color rgb="FF000000"/>
      <name val="Citi Sans Text"/>
      <family val="3"/>
    </font>
    <font>
      <b/>
      <i/>
      <sz val="12"/>
      <name val="Citi Sans Text"/>
      <family val="3"/>
    </font>
    <font>
      <sz val="12"/>
      <color theme="1"/>
      <name val="Citi Sans Text"/>
      <family val="3"/>
    </font>
    <font>
      <sz val="10"/>
      <name val="Citi Sans Text"/>
      <family val="3"/>
    </font>
    <font>
      <b/>
      <sz val="12"/>
      <color rgb="FFFFFFFF"/>
      <name val="Citi Sans Text"/>
      <family val="3"/>
    </font>
    <font>
      <sz val="10.5"/>
      <color theme="1"/>
      <name val="Citi Sans Text"/>
      <family val="3"/>
    </font>
    <font>
      <vertAlign val="superscript"/>
      <sz val="12"/>
      <name val="Citi Sans Text"/>
      <family val="3"/>
    </font>
    <font>
      <b/>
      <i/>
      <u/>
      <sz val="14"/>
      <color rgb="FFFFFFFF"/>
      <name val="Citi Sans Text"/>
      <family val="3"/>
    </font>
    <font>
      <i/>
      <u/>
      <sz val="14"/>
      <color rgb="FFFFFFFF"/>
      <name val="Citi Sans Text"/>
      <family val="3"/>
    </font>
    <font>
      <b/>
      <sz val="14"/>
      <color rgb="FF000000"/>
      <name val="Citi Sans Text"/>
      <family val="3"/>
    </font>
    <font>
      <sz val="11"/>
      <color rgb="FF000000"/>
      <name val="Citi Sans Text"/>
      <family val="3"/>
    </font>
    <font>
      <sz val="11"/>
      <color theme="1"/>
      <name val="Citi Sans Text"/>
      <family val="3"/>
    </font>
    <font>
      <sz val="8"/>
      <color rgb="FF000000"/>
      <name val="Citi Sans Text"/>
      <family val="3"/>
    </font>
    <font>
      <i/>
      <sz val="10"/>
      <color rgb="FF000000"/>
      <name val="Citi Sans Text"/>
      <family val="3"/>
    </font>
    <font>
      <sz val="10"/>
      <color theme="1"/>
      <name val="Citi Sans Text"/>
      <family val="3"/>
    </font>
    <font>
      <sz val="13"/>
      <color rgb="FF000000"/>
      <name val="Citi Sans Text"/>
      <family val="3"/>
    </font>
    <font>
      <sz val="11"/>
      <color theme="0" tint="-0.499984740745262"/>
      <name val="Citi Sans Text"/>
      <family val="3"/>
    </font>
    <font>
      <sz val="9"/>
      <color rgb="FF000000"/>
      <name val="Citi Sans Text"/>
      <family val="3"/>
    </font>
    <font>
      <b/>
      <sz val="12"/>
      <color rgb="FF808080"/>
      <name val="Citi Sans Text"/>
      <family val="3"/>
    </font>
  </fonts>
  <fills count="8">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rgb="FF002D72"/>
        <bgColor indexed="64"/>
      </patternFill>
    </fill>
    <fill>
      <patternFill patternType="solid">
        <fgColor theme="0"/>
        <bgColor indexed="64"/>
      </patternFill>
    </fill>
    <fill>
      <patternFill patternType="solid">
        <fgColor rgb="FFFFFFFF"/>
        <bgColor indexed="64"/>
      </patternFill>
    </fill>
    <fill>
      <patternFill patternType="solid">
        <fgColor rgb="FF245BE2"/>
        <bgColor indexed="64"/>
      </patternFill>
    </fill>
  </fills>
  <borders count="17">
    <border>
      <left/>
      <right/>
      <top/>
      <bottom/>
      <diagonal/>
    </border>
    <border>
      <left/>
      <right/>
      <top/>
      <bottom style="dashed">
        <color indexed="64"/>
      </bottom>
      <diagonal/>
    </border>
    <border>
      <left/>
      <right/>
      <top style="thin">
        <color indexed="64"/>
      </top>
      <bottom style="thin">
        <color indexed="64"/>
      </bottom>
      <diagonal/>
    </border>
    <border>
      <left/>
      <right style="thin">
        <color indexed="8"/>
      </right>
      <top/>
      <bottom style="thin">
        <color indexed="8"/>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22"/>
      </left>
      <right style="thin">
        <color indexed="61"/>
      </right>
      <top style="thin">
        <color indexed="22"/>
      </top>
      <bottom style="thin">
        <color indexed="61"/>
      </bottom>
      <diagonal/>
    </border>
    <border>
      <left/>
      <right/>
      <top style="thin">
        <color auto="1"/>
      </top>
      <bottom/>
      <diagonal/>
    </border>
    <border>
      <left/>
      <right/>
      <top style="dashed">
        <color auto="1"/>
      </top>
      <bottom/>
      <diagonal/>
    </border>
    <border>
      <left/>
      <right/>
      <top/>
      <bottom style="thin">
        <color auto="1"/>
      </bottom>
      <diagonal/>
    </border>
    <border>
      <left style="dashed">
        <color auto="1"/>
      </left>
      <right/>
      <top/>
      <bottom/>
      <diagonal/>
    </border>
    <border>
      <left style="dashed">
        <color auto="1"/>
      </left>
      <right/>
      <top/>
      <bottom style="dashed">
        <color indexed="64"/>
      </bottom>
      <diagonal/>
    </border>
    <border>
      <left/>
      <right/>
      <top/>
      <bottom style="thin">
        <color indexed="64"/>
      </bottom>
      <diagonal/>
    </border>
    <border>
      <left/>
      <right/>
      <top style="dashed">
        <color auto="1"/>
      </top>
      <bottom style="dashed">
        <color auto="1"/>
      </bottom>
      <diagonal/>
    </border>
    <border>
      <left/>
      <right/>
      <top/>
      <bottom style="thin">
        <color indexed="64"/>
      </bottom>
      <diagonal/>
    </border>
    <border>
      <left/>
      <right/>
      <top/>
      <bottom style="thin">
        <color indexed="64"/>
      </bottom>
      <diagonal/>
    </border>
    <border>
      <left/>
      <right/>
      <top/>
      <bottom style="thin">
        <color indexed="64"/>
      </bottom>
      <diagonal/>
    </border>
  </borders>
  <cellStyleXfs count="55">
    <xf numFmtId="0" fontId="0" fillId="0" borderId="0"/>
    <xf numFmtId="43" fontId="2"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0" fontId="1" fillId="0" borderId="0"/>
    <xf numFmtId="9" fontId="2" fillId="0" borderId="0" applyFont="0" applyFill="0" applyBorder="0" applyAlignment="0" applyProtection="0"/>
    <xf numFmtId="0" fontId="6" fillId="0" borderId="0" applyNumberFormat="0" applyFill="0" applyBorder="0" applyAlignment="0" applyProtection="0"/>
    <xf numFmtId="167" fontId="1" fillId="0" borderId="0" applyFill="0" applyBorder="0" applyAlignment="0"/>
    <xf numFmtId="167" fontId="1" fillId="0" borderId="0" applyFill="0" applyBorder="0" applyAlignment="0"/>
    <xf numFmtId="167" fontId="1" fillId="0" borderId="0" applyFill="0" applyBorder="0" applyAlignment="0"/>
    <xf numFmtId="167" fontId="1" fillId="0" borderId="0" applyFill="0" applyBorder="0" applyAlignment="0"/>
    <xf numFmtId="167" fontId="1" fillId="0" borderId="0" applyFill="0" applyBorder="0" applyAlignment="0"/>
    <xf numFmtId="167" fontId="1" fillId="0" borderId="0" applyFill="0" applyBorder="0" applyAlignment="0"/>
    <xf numFmtId="167" fontId="1" fillId="0" borderId="0" applyFill="0" applyBorder="0" applyAlignment="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69" fontId="6" fillId="0" borderId="3"/>
    <xf numFmtId="0" fontId="7" fillId="0" borderId="0" applyNumberFormat="0" applyAlignment="0">
      <alignment horizontal="left"/>
    </xf>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0" fontId="8" fillId="0" borderId="0" applyNumberFormat="0" applyAlignment="0">
      <alignment horizontal="left"/>
    </xf>
    <xf numFmtId="38" fontId="9" fillId="2" borderId="0" applyNumberFormat="0" applyBorder="0" applyAlignment="0" applyProtection="0"/>
    <xf numFmtId="0" fontId="5" fillId="0" borderId="4" applyNumberFormat="0" applyAlignment="0" applyProtection="0">
      <alignment horizontal="left" vertical="center"/>
    </xf>
    <xf numFmtId="0" fontId="5" fillId="0" borderId="2">
      <alignment horizontal="left" vertical="center"/>
    </xf>
    <xf numFmtId="10" fontId="9" fillId="3" borderId="5"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10" fontId="1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0" fontId="11" fillId="0" borderId="0" applyNumberFormat="0" applyFill="0" applyBorder="0" applyAlignment="0" applyProtection="0">
      <alignment horizontal="left"/>
    </xf>
    <xf numFmtId="0" fontId="10" fillId="3" borderId="6"/>
    <xf numFmtId="0" fontId="10" fillId="0" borderId="0"/>
    <xf numFmtId="40" fontId="12" fillId="0" borderId="0" applyBorder="0">
      <alignment horizontal="right"/>
    </xf>
    <xf numFmtId="0" fontId="2" fillId="0" borderId="0"/>
    <xf numFmtId="4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34" fillId="0" borderId="0" applyFill="0" applyBorder="0" applyAlignment="0" applyProtection="0"/>
    <xf numFmtId="43" fontId="1" fillId="0" borderId="0" applyFont="0" applyFill="0" applyBorder="0" applyAlignment="0" applyProtection="0"/>
  </cellStyleXfs>
  <cellXfs count="415">
    <xf numFmtId="0" fontId="0" fillId="0" borderId="0" xfId="0"/>
    <xf numFmtId="0" fontId="3" fillId="0" borderId="0" xfId="0" applyFont="1" applyFill="1"/>
    <xf numFmtId="0" fontId="3" fillId="0" borderId="0" xfId="0" applyFont="1" applyFill="1" applyBorder="1"/>
    <xf numFmtId="0" fontId="4" fillId="0" borderId="0" xfId="0" applyFont="1" applyFill="1" applyBorder="1"/>
    <xf numFmtId="0" fontId="3" fillId="0" borderId="0" xfId="0" applyFont="1" applyFill="1" applyAlignment="1">
      <alignment horizontal="left"/>
    </xf>
    <xf numFmtId="0" fontId="13" fillId="0" borderId="0" xfId="0" applyFont="1" applyFill="1" applyBorder="1"/>
    <xf numFmtId="0" fontId="14" fillId="0" borderId="0" xfId="0" applyFont="1" applyFill="1"/>
    <xf numFmtId="0" fontId="14" fillId="0" borderId="0" xfId="0" applyFont="1" applyFill="1" applyBorder="1"/>
    <xf numFmtId="0" fontId="14" fillId="0" borderId="0" xfId="0" applyFont="1" applyFill="1" applyAlignment="1">
      <alignment horizontal="left"/>
    </xf>
    <xf numFmtId="0" fontId="15" fillId="0" borderId="0" xfId="0" applyFont="1" applyFill="1" applyAlignment="1">
      <alignment horizontal="left"/>
    </xf>
    <xf numFmtId="9" fontId="17" fillId="0" borderId="0" xfId="6" applyFont="1" applyFill="1" applyBorder="1" applyAlignment="1">
      <alignment horizontal="right"/>
    </xf>
    <xf numFmtId="9" fontId="17" fillId="0" borderId="0" xfId="6" applyFont="1" applyFill="1" applyAlignment="1">
      <alignment horizontal="right"/>
    </xf>
    <xf numFmtId="9" fontId="19" fillId="0" borderId="0" xfId="6" applyFont="1" applyFill="1" applyBorder="1" applyAlignment="1">
      <alignment horizontal="right"/>
    </xf>
    <xf numFmtId="0" fontId="17" fillId="0" borderId="0" xfId="0" applyFont="1" applyFill="1" applyBorder="1" applyAlignment="1">
      <alignment horizontal="right"/>
    </xf>
    <xf numFmtId="0" fontId="18" fillId="0" borderId="0" xfId="0" applyFont="1" applyFill="1" applyAlignment="1">
      <alignment horizontal="left"/>
    </xf>
    <xf numFmtId="0" fontId="20" fillId="0" borderId="0" xfId="0" applyFont="1" applyFill="1" applyAlignment="1">
      <alignment horizontal="left"/>
    </xf>
    <xf numFmtId="171" fontId="17" fillId="0" borderId="0" xfId="6" applyNumberFormat="1" applyFont="1" applyFill="1" applyAlignment="1">
      <alignment horizontal="right"/>
    </xf>
    <xf numFmtId="0" fontId="10" fillId="0" borderId="0" xfId="0" applyFont="1" applyFill="1" applyBorder="1" applyAlignment="1"/>
    <xf numFmtId="0" fontId="10" fillId="0" borderId="8" xfId="0" applyFont="1" applyFill="1" applyBorder="1" applyAlignment="1"/>
    <xf numFmtId="171" fontId="17" fillId="0" borderId="10" xfId="6" applyNumberFormat="1" applyFont="1" applyFill="1" applyBorder="1" applyAlignment="1">
      <alignment horizontal="right"/>
    </xf>
    <xf numFmtId="172" fontId="16" fillId="0" borderId="0" xfId="1" applyNumberFormat="1" applyFont="1" applyFill="1" applyBorder="1" applyAlignment="1">
      <alignment horizontal="right"/>
    </xf>
    <xf numFmtId="164" fontId="5" fillId="0" borderId="7" xfId="3" applyNumberFormat="1" applyFont="1" applyFill="1" applyBorder="1" applyAlignment="1">
      <alignment horizontal="right"/>
    </xf>
    <xf numFmtId="164" fontId="5" fillId="0" borderId="0" xfId="3" applyNumberFormat="1" applyFont="1" applyFill="1" applyBorder="1" applyAlignment="1">
      <alignment horizontal="right"/>
    </xf>
    <xf numFmtId="172" fontId="16" fillId="0" borderId="0" xfId="1" applyNumberFormat="1" applyFont="1" applyFill="1" applyAlignment="1">
      <alignment horizontal="right"/>
    </xf>
    <xf numFmtId="0" fontId="16" fillId="0" borderId="8" xfId="0" applyFont="1" applyFill="1" applyBorder="1" applyAlignment="1">
      <alignment horizontal="right"/>
    </xf>
    <xf numFmtId="37" fontId="16" fillId="0" borderId="0" xfId="1" applyNumberFormat="1" applyFont="1" applyFill="1" applyBorder="1" applyAlignment="1">
      <alignment horizontal="right"/>
    </xf>
    <xf numFmtId="0" fontId="20" fillId="0" borderId="0" xfId="0" applyFont="1" applyFill="1" applyBorder="1" applyAlignment="1"/>
    <xf numFmtId="171" fontId="19" fillId="0" borderId="10" xfId="6" applyNumberFormat="1" applyFont="1" applyFill="1" applyBorder="1" applyAlignment="1">
      <alignment horizontal="right"/>
    </xf>
    <xf numFmtId="171" fontId="17" fillId="0" borderId="0" xfId="0" applyNumberFormat="1" applyFont="1" applyFill="1" applyBorder="1" applyAlignment="1">
      <alignment horizontal="right"/>
    </xf>
    <xf numFmtId="171" fontId="17" fillId="0" borderId="0" xfId="6" applyNumberFormat="1" applyFont="1" applyFill="1" applyBorder="1" applyAlignment="1">
      <alignment horizontal="right"/>
    </xf>
    <xf numFmtId="171" fontId="17" fillId="0" borderId="10" xfId="3" applyNumberFormat="1" applyFont="1" applyFill="1" applyBorder="1" applyAlignment="1">
      <alignment horizontal="right"/>
    </xf>
    <xf numFmtId="171" fontId="17" fillId="0" borderId="0" xfId="3" applyNumberFormat="1" applyFont="1" applyFill="1" applyBorder="1" applyAlignment="1">
      <alignment horizontal="right"/>
    </xf>
    <xf numFmtId="171" fontId="19" fillId="0" borderId="0" xfId="6" applyNumberFormat="1" applyFont="1" applyFill="1" applyBorder="1" applyAlignment="1">
      <alignment horizontal="right"/>
    </xf>
    <xf numFmtId="171" fontId="19" fillId="0" borderId="1" xfId="6" applyNumberFormat="1" applyFont="1" applyFill="1" applyBorder="1" applyAlignment="1">
      <alignment horizontal="right"/>
    </xf>
    <xf numFmtId="171" fontId="19" fillId="0" borderId="11" xfId="6" applyNumberFormat="1" applyFont="1" applyFill="1" applyBorder="1" applyAlignment="1">
      <alignment horizontal="right"/>
    </xf>
    <xf numFmtId="9" fontId="19" fillId="0" borderId="1" xfId="6" applyFont="1" applyFill="1" applyBorder="1" applyAlignment="1">
      <alignment horizontal="right"/>
    </xf>
    <xf numFmtId="171" fontId="17" fillId="0" borderId="10" xfId="0" applyNumberFormat="1" applyFont="1" applyFill="1" applyBorder="1" applyAlignment="1">
      <alignment horizontal="right"/>
    </xf>
    <xf numFmtId="164" fontId="17" fillId="0" borderId="0" xfId="3" applyNumberFormat="1" applyFont="1" applyFill="1" applyBorder="1" applyAlignment="1">
      <alignment horizontal="right"/>
    </xf>
    <xf numFmtId="173" fontId="17" fillId="0" borderId="0" xfId="6" applyNumberFormat="1" applyFont="1" applyFill="1" applyBorder="1" applyAlignment="1">
      <alignment horizontal="right"/>
    </xf>
    <xf numFmtId="173" fontId="17" fillId="0" borderId="0" xfId="6" applyNumberFormat="1" applyFont="1" applyFill="1" applyAlignment="1">
      <alignment horizontal="right"/>
    </xf>
    <xf numFmtId="173" fontId="19" fillId="0" borderId="7" xfId="6" applyNumberFormat="1" applyFont="1" applyFill="1" applyBorder="1" applyAlignment="1">
      <alignment horizontal="right"/>
    </xf>
    <xf numFmtId="173" fontId="19" fillId="0" borderId="0" xfId="6" applyNumberFormat="1" applyFont="1" applyFill="1" applyBorder="1" applyAlignment="1">
      <alignment horizontal="right"/>
    </xf>
    <xf numFmtId="173" fontId="17" fillId="0" borderId="8" xfId="6" applyNumberFormat="1" applyFont="1" applyFill="1" applyBorder="1" applyAlignment="1">
      <alignment horizontal="right"/>
    </xf>
    <xf numFmtId="0" fontId="22" fillId="0" borderId="1" xfId="0" applyFont="1" applyFill="1" applyBorder="1" applyAlignment="1"/>
    <xf numFmtId="0" fontId="26" fillId="4" borderId="0" xfId="0" applyFont="1" applyFill="1" applyBorder="1" applyAlignment="1">
      <alignment horizontal="right" vertical="center"/>
    </xf>
    <xf numFmtId="0" fontId="27" fillId="4" borderId="0" xfId="0" applyFont="1" applyFill="1" applyBorder="1" applyAlignment="1">
      <alignment horizontal="center" vertical="center"/>
    </xf>
    <xf numFmtId="0" fontId="28" fillId="4" borderId="0" xfId="0" applyNumberFormat="1" applyFont="1" applyFill="1" applyBorder="1" applyAlignment="1">
      <alignment horizontal="center" vertical="center"/>
    </xf>
    <xf numFmtId="171" fontId="24" fillId="0" borderId="1" xfId="6" applyNumberFormat="1" applyFont="1" applyFill="1" applyBorder="1" applyAlignment="1">
      <alignment horizontal="right"/>
    </xf>
    <xf numFmtId="171" fontId="24" fillId="0" borderId="11" xfId="6" applyNumberFormat="1" applyFont="1" applyFill="1" applyBorder="1" applyAlignment="1">
      <alignment horizontal="right"/>
    </xf>
    <xf numFmtId="171" fontId="23" fillId="0" borderId="0" xfId="0" applyNumberFormat="1" applyFont="1" applyFill="1" applyBorder="1" applyAlignment="1">
      <alignment horizontal="right"/>
    </xf>
    <xf numFmtId="0" fontId="20" fillId="0" borderId="0" xfId="0" applyFont="1" applyFill="1" applyBorder="1" applyAlignment="1"/>
    <xf numFmtId="0" fontId="21" fillId="0" borderId="0" xfId="0" applyFont="1" applyFill="1" applyAlignment="1">
      <alignment horizontal="left"/>
    </xf>
    <xf numFmtId="0" fontId="31" fillId="0" borderId="0" xfId="0" applyFont="1" applyFill="1"/>
    <xf numFmtId="0" fontId="20" fillId="0" borderId="0" xfId="0" applyFont="1" applyFill="1" applyBorder="1" applyAlignment="1"/>
    <xf numFmtId="0" fontId="14" fillId="0" borderId="0" xfId="0" applyFont="1" applyFill="1" applyBorder="1" applyAlignment="1">
      <alignment horizontal="left"/>
    </xf>
    <xf numFmtId="0" fontId="15" fillId="0" borderId="0" xfId="0" applyFont="1" applyFill="1" applyBorder="1" applyAlignment="1">
      <alignment horizontal="left"/>
    </xf>
    <xf numFmtId="0" fontId="3" fillId="0" borderId="0" xfId="0" applyFont="1" applyFill="1" applyBorder="1" applyAlignment="1">
      <alignment horizontal="left"/>
    </xf>
    <xf numFmtId="0" fontId="18" fillId="0" borderId="0" xfId="0" applyFont="1" applyFill="1" applyBorder="1" applyAlignment="1">
      <alignment horizontal="left"/>
    </xf>
    <xf numFmtId="0" fontId="30" fillId="0" borderId="0" xfId="0" applyFont="1" applyFill="1" applyAlignment="1">
      <alignment horizontal="left"/>
    </xf>
    <xf numFmtId="0" fontId="32" fillId="0" borderId="0" xfId="32" applyFont="1"/>
    <xf numFmtId="0" fontId="20" fillId="0" borderId="0" xfId="49" applyFont="1"/>
    <xf numFmtId="43" fontId="33" fillId="0" borderId="0" xfId="49" applyNumberFormat="1" applyFont="1"/>
    <xf numFmtId="0" fontId="2" fillId="0" borderId="0" xfId="49"/>
    <xf numFmtId="0" fontId="35" fillId="0" borderId="0" xfId="49" applyFont="1"/>
    <xf numFmtId="0" fontId="36" fillId="0" borderId="0" xfId="49" applyFont="1"/>
    <xf numFmtId="0" fontId="37" fillId="0" borderId="0" xfId="49" applyFont="1"/>
    <xf numFmtId="0" fontId="35" fillId="0" borderId="0" xfId="49" applyFont="1" applyAlignment="1">
      <alignment wrapText="1"/>
    </xf>
    <xf numFmtId="49" fontId="25" fillId="0" borderId="0" xfId="49" applyNumberFormat="1" applyFont="1" applyAlignment="1">
      <alignment vertical="center" wrapText="1" readingOrder="1"/>
    </xf>
    <xf numFmtId="0" fontId="10" fillId="0" borderId="0" xfId="32" applyFont="1"/>
    <xf numFmtId="0" fontId="10" fillId="0" borderId="0" xfId="49" applyFont="1" applyAlignment="1">
      <alignment readingOrder="1"/>
    </xf>
    <xf numFmtId="0" fontId="16" fillId="0" borderId="0" xfId="32" applyFont="1" applyAlignment="1">
      <alignment horizontal="left" vertical="center" indent="1"/>
    </xf>
    <xf numFmtId="0" fontId="5" fillId="0" borderId="0" xfId="32" applyFont="1" applyAlignment="1">
      <alignment horizontal="left" vertical="center" indent="1"/>
    </xf>
    <xf numFmtId="5" fontId="10" fillId="0" borderId="0" xfId="32" applyNumberFormat="1" applyFont="1"/>
    <xf numFmtId="0" fontId="16" fillId="0" borderId="0" xfId="32" applyFont="1"/>
    <xf numFmtId="0" fontId="43" fillId="0" borderId="0" xfId="0" applyFont="1" applyFill="1" applyBorder="1" applyAlignment="1"/>
    <xf numFmtId="164" fontId="43" fillId="0" borderId="0" xfId="3" applyNumberFormat="1" applyFont="1" applyFill="1" applyBorder="1" applyAlignment="1">
      <alignment horizontal="right"/>
    </xf>
    <xf numFmtId="0" fontId="44" fillId="0" borderId="0" xfId="0" applyFont="1" applyFill="1" applyBorder="1" applyAlignment="1">
      <alignment horizontal="right"/>
    </xf>
    <xf numFmtId="173" fontId="45" fillId="0" borderId="0" xfId="6" applyNumberFormat="1" applyFont="1" applyFill="1" applyBorder="1" applyAlignment="1">
      <alignment horizontal="right"/>
    </xf>
    <xf numFmtId="0" fontId="43" fillId="0" borderId="0" xfId="0" applyFont="1" applyFill="1" applyAlignment="1"/>
    <xf numFmtId="172" fontId="43" fillId="0" borderId="0" xfId="1" applyNumberFormat="1" applyFont="1" applyFill="1" applyBorder="1" applyAlignment="1">
      <alignment horizontal="right"/>
    </xf>
    <xf numFmtId="173" fontId="45" fillId="0" borderId="0" xfId="6" applyNumberFormat="1" applyFont="1" applyFill="1" applyAlignment="1">
      <alignment horizontal="right"/>
    </xf>
    <xf numFmtId="172" fontId="44" fillId="0" borderId="0" xfId="0" applyNumberFormat="1" applyFont="1" applyFill="1" applyBorder="1" applyAlignment="1">
      <alignment horizontal="right"/>
    </xf>
    <xf numFmtId="172" fontId="43" fillId="0" borderId="0" xfId="1" applyNumberFormat="1" applyFont="1" applyFill="1" applyAlignment="1">
      <alignment horizontal="right"/>
    </xf>
    <xf numFmtId="172" fontId="46" fillId="0" borderId="7" xfId="3" applyNumberFormat="1" applyFont="1" applyFill="1" applyBorder="1" applyAlignment="1">
      <alignment horizontal="right"/>
    </xf>
    <xf numFmtId="172" fontId="47" fillId="0" borderId="0" xfId="0" applyNumberFormat="1" applyFont="1" applyFill="1" applyBorder="1" applyAlignment="1">
      <alignment horizontal="right"/>
    </xf>
    <xf numFmtId="0" fontId="46" fillId="0" borderId="0" xfId="0" applyFont="1" applyFill="1" applyBorder="1" applyAlignment="1"/>
    <xf numFmtId="172" fontId="46" fillId="0" borderId="0" xfId="3" applyNumberFormat="1" applyFont="1" applyFill="1" applyBorder="1" applyAlignment="1">
      <alignment horizontal="right"/>
    </xf>
    <xf numFmtId="173" fontId="48" fillId="0" borderId="0" xfId="6" applyNumberFormat="1" applyFont="1" applyFill="1" applyBorder="1" applyAlignment="1">
      <alignment horizontal="right"/>
    </xf>
    <xf numFmtId="0" fontId="46" fillId="0" borderId="0" xfId="0" applyFont="1" applyFill="1" applyAlignment="1"/>
    <xf numFmtId="0" fontId="47" fillId="0" borderId="0" xfId="0" applyFont="1" applyFill="1" applyBorder="1" applyAlignment="1">
      <alignment horizontal="right"/>
    </xf>
    <xf numFmtId="0" fontId="43" fillId="0" borderId="0" xfId="0" applyFont="1" applyFill="1" applyAlignment="1"/>
    <xf numFmtId="41" fontId="43" fillId="0" borderId="0" xfId="1" applyNumberFormat="1" applyFont="1" applyFill="1" applyBorder="1" applyAlignment="1"/>
    <xf numFmtId="172" fontId="43" fillId="0" borderId="12" xfId="1" applyNumberFormat="1" applyFont="1" applyFill="1" applyBorder="1" applyAlignment="1">
      <alignment horizontal="right"/>
    </xf>
    <xf numFmtId="164" fontId="46" fillId="0" borderId="0" xfId="3" applyNumberFormat="1" applyFont="1" applyFill="1" applyBorder="1" applyAlignment="1">
      <alignment horizontal="right"/>
    </xf>
    <xf numFmtId="167" fontId="47" fillId="0" borderId="0" xfId="0" applyNumberFormat="1" applyFont="1" applyFill="1" applyBorder="1" applyAlignment="1">
      <alignment horizontal="right"/>
    </xf>
    <xf numFmtId="173" fontId="48" fillId="0" borderId="0" xfId="6" applyNumberFormat="1" applyFont="1" applyFill="1" applyAlignment="1">
      <alignment horizontal="right"/>
    </xf>
    <xf numFmtId="164" fontId="51" fillId="0" borderId="0" xfId="3" applyNumberFormat="1" applyFont="1" applyFill="1" applyBorder="1" applyAlignment="1">
      <alignment horizontal="right"/>
    </xf>
    <xf numFmtId="0" fontId="43" fillId="0" borderId="8" xfId="0" applyFont="1" applyFill="1" applyBorder="1" applyAlignment="1"/>
    <xf numFmtId="0" fontId="44" fillId="0" borderId="8" xfId="0" applyFont="1" applyFill="1" applyBorder="1" applyAlignment="1">
      <alignment horizontal="right"/>
    </xf>
    <xf numFmtId="164" fontId="47" fillId="0" borderId="0" xfId="3" applyNumberFormat="1" applyFont="1" applyFill="1" applyBorder="1" applyAlignment="1">
      <alignment horizontal="right"/>
    </xf>
    <xf numFmtId="172" fontId="52" fillId="0" borderId="0" xfId="1" applyNumberFormat="1" applyFont="1" applyFill="1" applyBorder="1" applyAlignment="1">
      <alignment horizontal="right"/>
    </xf>
    <xf numFmtId="37" fontId="43" fillId="0" borderId="0" xfId="1" applyNumberFormat="1" applyFont="1" applyFill="1" applyBorder="1" applyAlignment="1">
      <alignment horizontal="right"/>
    </xf>
    <xf numFmtId="0" fontId="43" fillId="0" borderId="0" xfId="0" applyFont="1" applyFill="1" applyBorder="1" applyAlignment="1">
      <alignment horizontal="right"/>
    </xf>
    <xf numFmtId="173" fontId="53" fillId="0" borderId="0" xfId="6" applyNumberFormat="1" applyFont="1" applyFill="1" applyBorder="1" applyAlignment="1">
      <alignment horizontal="right"/>
    </xf>
    <xf numFmtId="37" fontId="52" fillId="0" borderId="0" xfId="1" applyNumberFormat="1" applyFont="1" applyFill="1" applyBorder="1" applyAlignment="1">
      <alignment horizontal="right"/>
    </xf>
    <xf numFmtId="0" fontId="52" fillId="0" borderId="0" xfId="0" applyFont="1" applyFill="1" applyBorder="1" applyAlignment="1">
      <alignment horizontal="right"/>
    </xf>
    <xf numFmtId="0" fontId="43" fillId="0" borderId="8" xfId="0" applyFont="1" applyFill="1" applyBorder="1" applyAlignment="1">
      <alignment horizontal="right"/>
    </xf>
    <xf numFmtId="0" fontId="43" fillId="0" borderId="0" xfId="0" applyFont="1" applyFill="1" applyBorder="1" applyAlignment="1"/>
    <xf numFmtId="37" fontId="44" fillId="0" borderId="0" xfId="1" applyNumberFormat="1" applyFont="1" applyFill="1" applyBorder="1" applyAlignment="1">
      <alignment horizontal="right"/>
    </xf>
    <xf numFmtId="166" fontId="46" fillId="0" borderId="0" xfId="3" applyNumberFormat="1" applyFont="1" applyFill="1" applyBorder="1" applyAlignment="1">
      <alignment horizontal="right"/>
    </xf>
    <xf numFmtId="9" fontId="46" fillId="0" borderId="0" xfId="0" applyNumberFormat="1" applyFont="1" applyFill="1" applyBorder="1" applyAlignment="1">
      <alignment horizontal="right"/>
    </xf>
    <xf numFmtId="0" fontId="46" fillId="0" borderId="0" xfId="0" applyFont="1" applyFill="1" applyBorder="1" applyAlignment="1">
      <alignment horizontal="right"/>
    </xf>
    <xf numFmtId="165" fontId="46" fillId="0" borderId="0" xfId="3" applyNumberFormat="1" applyFont="1" applyFill="1" applyBorder="1" applyAlignment="1">
      <alignment horizontal="right"/>
    </xf>
    <xf numFmtId="173" fontId="48" fillId="0" borderId="0" xfId="0" applyNumberFormat="1" applyFont="1" applyFill="1" applyAlignment="1">
      <alignment horizontal="right"/>
    </xf>
    <xf numFmtId="174" fontId="46" fillId="0" borderId="0" xfId="6" applyNumberFormat="1" applyFont="1" applyFill="1" applyBorder="1" applyAlignment="1">
      <alignment horizontal="right"/>
    </xf>
    <xf numFmtId="174" fontId="46" fillId="0" borderId="0" xfId="6" applyNumberFormat="1" applyFont="1" applyFill="1" applyAlignment="1">
      <alignment horizontal="right"/>
    </xf>
    <xf numFmtId="0" fontId="43" fillId="0" borderId="1" xfId="0" applyFont="1" applyFill="1" applyBorder="1" applyAlignment="1"/>
    <xf numFmtId="0" fontId="46" fillId="0" borderId="1" xfId="0" applyFont="1" applyFill="1" applyBorder="1" applyAlignment="1"/>
    <xf numFmtId="0" fontId="54" fillId="0" borderId="8" xfId="0" applyFont="1" applyFill="1" applyBorder="1" applyAlignment="1"/>
    <xf numFmtId="0" fontId="54" fillId="0" borderId="0" xfId="0" applyFont="1" applyFill="1" applyAlignment="1"/>
    <xf numFmtId="0" fontId="54" fillId="0" borderId="0" xfId="0" applyFont="1" applyFill="1" applyBorder="1" applyAlignment="1"/>
    <xf numFmtId="0" fontId="43" fillId="0" borderId="0" xfId="0" applyFont="1" applyFill="1" applyAlignment="1">
      <alignment horizontal="left" indent="2"/>
    </xf>
    <xf numFmtId="173" fontId="53" fillId="0" borderId="0" xfId="6" applyNumberFormat="1" applyFont="1" applyFill="1" applyAlignment="1">
      <alignment horizontal="right"/>
    </xf>
    <xf numFmtId="172" fontId="44" fillId="0" borderId="0" xfId="1" applyNumberFormat="1" applyFont="1" applyFill="1" applyBorder="1" applyAlignment="1">
      <alignment horizontal="right"/>
    </xf>
    <xf numFmtId="172" fontId="43" fillId="0" borderId="9" xfId="1" applyNumberFormat="1" applyFont="1" applyFill="1" applyBorder="1" applyAlignment="1">
      <alignment horizontal="right"/>
    </xf>
    <xf numFmtId="0" fontId="46" fillId="0" borderId="0" xfId="0" applyFont="1" applyFill="1" applyAlignment="1">
      <alignment horizontal="left"/>
    </xf>
    <xf numFmtId="172" fontId="47" fillId="0" borderId="0" xfId="1" applyNumberFormat="1" applyFont="1" applyFill="1" applyBorder="1" applyAlignment="1">
      <alignment horizontal="right"/>
    </xf>
    <xf numFmtId="172" fontId="46" fillId="0" borderId="0" xfId="1" applyNumberFormat="1" applyFont="1" applyFill="1" applyBorder="1" applyAlignment="1">
      <alignment horizontal="right"/>
    </xf>
    <xf numFmtId="0" fontId="43" fillId="0" borderId="0" xfId="0" applyFont="1" applyFill="1" applyBorder="1" applyAlignment="1">
      <alignment horizontal="left" indent="2"/>
    </xf>
    <xf numFmtId="172" fontId="47" fillId="0" borderId="0" xfId="3" applyNumberFormat="1" applyFont="1" applyFill="1" applyBorder="1" applyAlignment="1">
      <alignment horizontal="right"/>
    </xf>
    <xf numFmtId="172" fontId="51" fillId="0" borderId="7" xfId="3" applyNumberFormat="1" applyFont="1" applyFill="1" applyBorder="1" applyAlignment="1">
      <alignment horizontal="right"/>
    </xf>
    <xf numFmtId="173" fontId="55" fillId="0" borderId="0" xfId="6" applyNumberFormat="1" applyFont="1" applyFill="1" applyBorder="1" applyAlignment="1">
      <alignment horizontal="right"/>
    </xf>
    <xf numFmtId="0" fontId="57" fillId="0" borderId="0" xfId="0" applyFont="1" applyFill="1" applyBorder="1" applyAlignment="1"/>
    <xf numFmtId="0" fontId="59" fillId="0" borderId="0" xfId="0" applyFont="1" applyFill="1" applyBorder="1"/>
    <xf numFmtId="164" fontId="52" fillId="0" borderId="0" xfId="3" applyNumberFormat="1" applyFont="1" applyFill="1" applyBorder="1" applyAlignment="1">
      <alignment horizontal="right"/>
    </xf>
    <xf numFmtId="173" fontId="55" fillId="0" borderId="7" xfId="6" applyNumberFormat="1" applyFont="1" applyFill="1" applyBorder="1" applyAlignment="1">
      <alignment horizontal="right"/>
    </xf>
    <xf numFmtId="172" fontId="52" fillId="0" borderId="12" xfId="1" applyNumberFormat="1" applyFont="1" applyFill="1" applyBorder="1" applyAlignment="1">
      <alignment horizontal="right"/>
    </xf>
    <xf numFmtId="173" fontId="53" fillId="0" borderId="12" xfId="6" applyNumberFormat="1" applyFont="1" applyFill="1" applyBorder="1" applyAlignment="1">
      <alignment horizontal="right"/>
    </xf>
    <xf numFmtId="172" fontId="51" fillId="0" borderId="0" xfId="1" applyNumberFormat="1" applyFont="1" applyFill="1" applyAlignment="1">
      <alignment horizontal="right"/>
    </xf>
    <xf numFmtId="173" fontId="55" fillId="0" borderId="0" xfId="6" applyNumberFormat="1" applyFont="1" applyFill="1" applyAlignment="1">
      <alignment horizontal="right"/>
    </xf>
    <xf numFmtId="172" fontId="52" fillId="0" borderId="0" xfId="0" applyNumberFormat="1" applyFont="1" applyFill="1" applyBorder="1" applyAlignment="1">
      <alignment horizontal="right"/>
    </xf>
    <xf numFmtId="173" fontId="53" fillId="0" borderId="0" xfId="0" applyNumberFormat="1" applyFont="1" applyFill="1" applyBorder="1" applyAlignment="1">
      <alignment horizontal="right"/>
    </xf>
    <xf numFmtId="172" fontId="51" fillId="0" borderId="0" xfId="3" applyNumberFormat="1" applyFont="1" applyFill="1" applyBorder="1" applyAlignment="1">
      <alignment horizontal="right"/>
    </xf>
    <xf numFmtId="0" fontId="52" fillId="0" borderId="8" xfId="0" applyFont="1" applyFill="1" applyBorder="1" applyAlignment="1">
      <alignment horizontal="right"/>
    </xf>
    <xf numFmtId="173" fontId="53" fillId="0" borderId="8" xfId="6" applyNumberFormat="1" applyFont="1" applyFill="1" applyBorder="1" applyAlignment="1">
      <alignment horizontal="right"/>
    </xf>
    <xf numFmtId="0" fontId="57" fillId="0" borderId="8" xfId="0" applyFont="1" applyFill="1" applyBorder="1" applyAlignment="1"/>
    <xf numFmtId="0" fontId="57" fillId="0" borderId="0" xfId="0" applyFont="1" applyFill="1" applyBorder="1" applyAlignment="1">
      <alignment horizontal="left"/>
    </xf>
    <xf numFmtId="0" fontId="57" fillId="0" borderId="0" xfId="0" applyFont="1" applyFill="1" applyBorder="1" applyAlignment="1">
      <alignment vertical="top"/>
    </xf>
    <xf numFmtId="172" fontId="51" fillId="0" borderId="0" xfId="1" applyNumberFormat="1" applyFont="1" applyFill="1" applyBorder="1" applyAlignment="1">
      <alignment horizontal="right"/>
    </xf>
    <xf numFmtId="0" fontId="59" fillId="0" borderId="0" xfId="0" applyFont="1" applyFill="1"/>
    <xf numFmtId="0" fontId="3" fillId="5" borderId="0" xfId="0" applyFont="1" applyFill="1" applyBorder="1"/>
    <xf numFmtId="0" fontId="4" fillId="5" borderId="0" xfId="0" applyFont="1" applyFill="1" applyBorder="1"/>
    <xf numFmtId="0" fontId="28" fillId="5" borderId="0" xfId="0" applyNumberFormat="1" applyFont="1" applyFill="1" applyBorder="1" applyAlignment="1">
      <alignment horizontal="center" vertical="center"/>
    </xf>
    <xf numFmtId="173" fontId="17" fillId="5" borderId="0" xfId="6" applyNumberFormat="1" applyFont="1" applyFill="1" applyBorder="1" applyAlignment="1">
      <alignment horizontal="right"/>
    </xf>
    <xf numFmtId="173" fontId="17" fillId="5" borderId="0" xfId="6" applyNumberFormat="1" applyFont="1" applyFill="1" applyAlignment="1">
      <alignment horizontal="right"/>
    </xf>
    <xf numFmtId="173" fontId="19" fillId="5" borderId="0" xfId="6" applyNumberFormat="1" applyFont="1" applyFill="1" applyBorder="1" applyAlignment="1">
      <alignment horizontal="right"/>
    </xf>
    <xf numFmtId="0" fontId="22" fillId="5" borderId="0" xfId="0" applyFont="1" applyFill="1" applyBorder="1" applyAlignment="1"/>
    <xf numFmtId="0" fontId="10" fillId="5" borderId="0" xfId="0" applyFont="1" applyFill="1" applyBorder="1" applyAlignment="1"/>
    <xf numFmtId="172" fontId="43" fillId="0" borderId="0" xfId="0" applyNumberFormat="1" applyFont="1" applyFill="1" applyAlignment="1"/>
    <xf numFmtId="0" fontId="43" fillId="0" borderId="1" xfId="0" applyFont="1" applyFill="1" applyBorder="1" applyAlignment="1">
      <alignment horizontal="right"/>
    </xf>
    <xf numFmtId="0" fontId="44" fillId="0" borderId="1" xfId="0" applyFont="1" applyFill="1" applyBorder="1" applyAlignment="1">
      <alignment horizontal="right"/>
    </xf>
    <xf numFmtId="173" fontId="45" fillId="0" borderId="1" xfId="6" applyNumberFormat="1" applyFont="1" applyFill="1" applyBorder="1" applyAlignment="1">
      <alignment horizontal="right"/>
    </xf>
    <xf numFmtId="173" fontId="45" fillId="0" borderId="1" xfId="0" applyNumberFormat="1" applyFont="1" applyFill="1" applyBorder="1" applyAlignment="1">
      <alignment horizontal="right"/>
    </xf>
    <xf numFmtId="0" fontId="57" fillId="0" borderId="0" xfId="0" applyFont="1" applyFill="1" applyAlignment="1"/>
    <xf numFmtId="0" fontId="43" fillId="0" borderId="0" xfId="0" applyFont="1" applyFill="1" applyBorder="1" applyAlignment="1"/>
    <xf numFmtId="173" fontId="53" fillId="5" borderId="0" xfId="6" applyNumberFormat="1" applyFont="1" applyFill="1" applyBorder="1" applyAlignment="1">
      <alignment horizontal="right"/>
    </xf>
    <xf numFmtId="173" fontId="55" fillId="5" borderId="7" xfId="6" applyNumberFormat="1" applyFont="1" applyFill="1" applyBorder="1" applyAlignment="1">
      <alignment horizontal="right"/>
    </xf>
    <xf numFmtId="173" fontId="53" fillId="5" borderId="12" xfId="6" applyNumberFormat="1" applyFont="1" applyFill="1" applyBorder="1" applyAlignment="1">
      <alignment horizontal="right"/>
    </xf>
    <xf numFmtId="173" fontId="55" fillId="5" borderId="0" xfId="6" applyNumberFormat="1" applyFont="1" applyFill="1" applyAlignment="1">
      <alignment horizontal="right"/>
    </xf>
    <xf numFmtId="173" fontId="55" fillId="5" borderId="0" xfId="6" applyNumberFormat="1" applyFont="1" applyFill="1" applyBorder="1" applyAlignment="1">
      <alignment horizontal="right"/>
    </xf>
    <xf numFmtId="173" fontId="53" fillId="5" borderId="8" xfId="6" applyNumberFormat="1" applyFont="1" applyFill="1" applyBorder="1" applyAlignment="1">
      <alignment horizontal="right"/>
    </xf>
    <xf numFmtId="173" fontId="45" fillId="5" borderId="0" xfId="6" applyNumberFormat="1" applyFont="1" applyFill="1" applyBorder="1" applyAlignment="1">
      <alignment horizontal="right"/>
    </xf>
    <xf numFmtId="173" fontId="45" fillId="5" borderId="0" xfId="6" applyNumberFormat="1" applyFont="1" applyFill="1" applyAlignment="1">
      <alignment horizontal="right"/>
    </xf>
    <xf numFmtId="173" fontId="48" fillId="5" borderId="7" xfId="6" applyNumberFormat="1" applyFont="1" applyFill="1" applyBorder="1" applyAlignment="1">
      <alignment horizontal="right"/>
    </xf>
    <xf numFmtId="173" fontId="48" fillId="5" borderId="0" xfId="6" applyNumberFormat="1" applyFont="1" applyFill="1" applyBorder="1" applyAlignment="1">
      <alignment horizontal="right"/>
    </xf>
    <xf numFmtId="173" fontId="45" fillId="5" borderId="12" xfId="6" applyNumberFormat="1" applyFont="1" applyFill="1" applyBorder="1" applyAlignment="1">
      <alignment horizontal="right"/>
    </xf>
    <xf numFmtId="173" fontId="45" fillId="5" borderId="8" xfId="6" applyNumberFormat="1" applyFont="1" applyFill="1" applyBorder="1" applyAlignment="1">
      <alignment horizontal="right"/>
    </xf>
    <xf numFmtId="0" fontId="43" fillId="5" borderId="0" xfId="0" applyFont="1" applyFill="1" applyBorder="1" applyAlignment="1"/>
    <xf numFmtId="173" fontId="45" fillId="5" borderId="9" xfId="6" applyNumberFormat="1" applyFont="1" applyFill="1" applyBorder="1" applyAlignment="1">
      <alignment horizontal="right"/>
    </xf>
    <xf numFmtId="0" fontId="44" fillId="5" borderId="0" xfId="0" applyFont="1" applyFill="1" applyBorder="1" applyAlignment="1">
      <alignment horizontal="right"/>
    </xf>
    <xf numFmtId="164" fontId="43" fillId="5" borderId="0" xfId="3" applyNumberFormat="1" applyFont="1" applyFill="1" applyBorder="1" applyAlignment="1">
      <alignment horizontal="right"/>
    </xf>
    <xf numFmtId="172" fontId="43" fillId="5" borderId="0" xfId="1" applyNumberFormat="1" applyFont="1" applyFill="1" applyBorder="1" applyAlignment="1">
      <alignment horizontal="right"/>
    </xf>
    <xf numFmtId="172" fontId="43" fillId="5" borderId="0" xfId="1" applyNumberFormat="1" applyFont="1" applyFill="1" applyAlignment="1">
      <alignment horizontal="right"/>
    </xf>
    <xf numFmtId="172" fontId="46" fillId="5" borderId="7" xfId="3" applyNumberFormat="1" applyFont="1" applyFill="1" applyBorder="1" applyAlignment="1">
      <alignment horizontal="right"/>
    </xf>
    <xf numFmtId="172" fontId="46" fillId="5" borderId="0" xfId="3" applyNumberFormat="1" applyFont="1" applyFill="1" applyBorder="1" applyAlignment="1">
      <alignment horizontal="right"/>
    </xf>
    <xf numFmtId="172" fontId="43" fillId="5" borderId="12" xfId="1" applyNumberFormat="1" applyFont="1" applyFill="1" applyBorder="1" applyAlignment="1">
      <alignment horizontal="right"/>
    </xf>
    <xf numFmtId="164" fontId="46" fillId="5" borderId="0" xfId="3" applyNumberFormat="1" applyFont="1" applyFill="1" applyBorder="1" applyAlignment="1">
      <alignment horizontal="right"/>
    </xf>
    <xf numFmtId="0" fontId="44" fillId="5" borderId="8" xfId="0" applyFont="1" applyFill="1" applyBorder="1" applyAlignment="1">
      <alignment horizontal="right"/>
    </xf>
    <xf numFmtId="172" fontId="52" fillId="5" borderId="0" xfId="1" applyNumberFormat="1" applyFont="1" applyFill="1" applyBorder="1" applyAlignment="1">
      <alignment horizontal="right"/>
    </xf>
    <xf numFmtId="37" fontId="43" fillId="5" borderId="0" xfId="1" applyNumberFormat="1" applyFont="1" applyFill="1" applyBorder="1" applyAlignment="1">
      <alignment horizontal="right"/>
    </xf>
    <xf numFmtId="0" fontId="43" fillId="5" borderId="8" xfId="0" applyFont="1" applyFill="1" applyBorder="1" applyAlignment="1">
      <alignment horizontal="right"/>
    </xf>
    <xf numFmtId="166" fontId="46" fillId="5" borderId="0" xfId="3" applyNumberFormat="1" applyFont="1" applyFill="1" applyBorder="1" applyAlignment="1">
      <alignment horizontal="right"/>
    </xf>
    <xf numFmtId="165" fontId="46" fillId="5" borderId="0" xfId="3" applyNumberFormat="1" applyFont="1" applyFill="1" applyBorder="1" applyAlignment="1">
      <alignment horizontal="right"/>
    </xf>
    <xf numFmtId="174" fontId="46" fillId="5" borderId="0" xfId="6" applyNumberFormat="1" applyFont="1" applyFill="1" applyBorder="1" applyAlignment="1">
      <alignment horizontal="right"/>
    </xf>
    <xf numFmtId="0" fontId="43" fillId="5" borderId="0" xfId="0" applyFont="1" applyFill="1" applyBorder="1" applyAlignment="1">
      <alignment horizontal="right"/>
    </xf>
    <xf numFmtId="164" fontId="51" fillId="5" borderId="0" xfId="3" applyNumberFormat="1" applyFont="1" applyFill="1" applyBorder="1" applyAlignment="1">
      <alignment horizontal="right"/>
    </xf>
    <xf numFmtId="172" fontId="43" fillId="6" borderId="9" xfId="1" applyNumberFormat="1" applyFont="1" applyFill="1" applyBorder="1" applyAlignment="1">
      <alignment horizontal="right"/>
    </xf>
    <xf numFmtId="172" fontId="46" fillId="6" borderId="0" xfId="1" applyNumberFormat="1" applyFont="1" applyFill="1" applyBorder="1" applyAlignment="1">
      <alignment horizontal="right"/>
    </xf>
    <xf numFmtId="172" fontId="43" fillId="6" borderId="0" xfId="1" applyNumberFormat="1" applyFont="1" applyFill="1" applyBorder="1" applyAlignment="1">
      <alignment horizontal="right"/>
    </xf>
    <xf numFmtId="172" fontId="51" fillId="6" borderId="7" xfId="3" applyNumberFormat="1" applyFont="1" applyFill="1" applyBorder="1" applyAlignment="1">
      <alignment horizontal="right"/>
    </xf>
    <xf numFmtId="164" fontId="52" fillId="6" borderId="0" xfId="3" applyNumberFormat="1" applyFont="1" applyFill="1" applyBorder="1" applyAlignment="1">
      <alignment horizontal="right"/>
    </xf>
    <xf numFmtId="172" fontId="52" fillId="6" borderId="0" xfId="1" applyNumberFormat="1" applyFont="1" applyFill="1" applyBorder="1" applyAlignment="1">
      <alignment horizontal="right"/>
    </xf>
    <xf numFmtId="172" fontId="52" fillId="6" borderId="12" xfId="1" applyNumberFormat="1" applyFont="1" applyFill="1" applyBorder="1" applyAlignment="1">
      <alignment horizontal="right"/>
    </xf>
    <xf numFmtId="172" fontId="51" fillId="6" borderId="0" xfId="1" applyNumberFormat="1" applyFont="1" applyFill="1" applyBorder="1" applyAlignment="1">
      <alignment horizontal="right"/>
    </xf>
    <xf numFmtId="164" fontId="51" fillId="6" borderId="0" xfId="3" applyNumberFormat="1" applyFont="1" applyFill="1" applyBorder="1" applyAlignment="1">
      <alignment horizontal="right"/>
    </xf>
    <xf numFmtId="0" fontId="52" fillId="6" borderId="8" xfId="0" applyFont="1" applyFill="1" applyBorder="1" applyAlignment="1">
      <alignment horizontal="right"/>
    </xf>
    <xf numFmtId="37" fontId="52" fillId="6" borderId="0" xfId="1" applyNumberFormat="1" applyFont="1" applyFill="1" applyBorder="1" applyAlignment="1">
      <alignment horizontal="right"/>
    </xf>
    <xf numFmtId="172" fontId="51" fillId="6" borderId="12" xfId="1" applyNumberFormat="1" applyFont="1" applyFill="1" applyBorder="1" applyAlignment="1">
      <alignment horizontal="right"/>
    </xf>
    <xf numFmtId="172" fontId="52" fillId="6" borderId="0" xfId="0" applyNumberFormat="1" applyFont="1" applyFill="1" applyBorder="1" applyAlignment="1">
      <alignment horizontal="right"/>
    </xf>
    <xf numFmtId="172" fontId="51" fillId="6" borderId="0" xfId="3" applyNumberFormat="1" applyFont="1" applyFill="1" applyBorder="1" applyAlignment="1">
      <alignment horizontal="right"/>
    </xf>
    <xf numFmtId="0" fontId="52" fillId="6" borderId="0" xfId="0" applyFont="1" applyFill="1" applyBorder="1" applyAlignment="1">
      <alignment horizontal="right"/>
    </xf>
    <xf numFmtId="0" fontId="44" fillId="6" borderId="0" xfId="0" applyFont="1" applyFill="1" applyBorder="1" applyAlignment="1">
      <alignment horizontal="right"/>
    </xf>
    <xf numFmtId="172" fontId="47" fillId="6" borderId="0" xfId="0" applyNumberFormat="1" applyFont="1" applyFill="1" applyBorder="1" applyAlignment="1">
      <alignment horizontal="right"/>
    </xf>
    <xf numFmtId="172" fontId="44" fillId="6" borderId="0" xfId="0" applyNumberFormat="1" applyFont="1" applyFill="1" applyBorder="1" applyAlignment="1">
      <alignment horizontal="right"/>
    </xf>
    <xf numFmtId="0" fontId="47" fillId="6" borderId="0" xfId="0" applyFont="1" applyFill="1" applyBorder="1" applyAlignment="1">
      <alignment horizontal="right"/>
    </xf>
    <xf numFmtId="0" fontId="44" fillId="6" borderId="8" xfId="0" applyFont="1" applyFill="1" applyBorder="1" applyAlignment="1">
      <alignment horizontal="right"/>
    </xf>
    <xf numFmtId="37" fontId="44" fillId="6" borderId="0" xfId="1" applyNumberFormat="1" applyFont="1" applyFill="1" applyBorder="1" applyAlignment="1">
      <alignment horizontal="right"/>
    </xf>
    <xf numFmtId="173" fontId="48" fillId="0" borderId="7" xfId="6" applyNumberFormat="1" applyFont="1" applyFill="1" applyBorder="1" applyAlignment="1">
      <alignment horizontal="right"/>
    </xf>
    <xf numFmtId="173" fontId="45" fillId="0" borderId="12" xfId="6" applyNumberFormat="1" applyFont="1" applyFill="1" applyBorder="1" applyAlignment="1">
      <alignment horizontal="right"/>
    </xf>
    <xf numFmtId="173" fontId="45" fillId="0" borderId="0" xfId="0" applyNumberFormat="1" applyFont="1" applyFill="1" applyBorder="1" applyAlignment="1">
      <alignment horizontal="right"/>
    </xf>
    <xf numFmtId="173" fontId="45" fillId="0" borderId="8" xfId="0" applyNumberFormat="1" applyFont="1" applyFill="1" applyBorder="1" applyAlignment="1">
      <alignment horizontal="right"/>
    </xf>
    <xf numFmtId="173" fontId="45" fillId="0" borderId="8" xfId="6" applyNumberFormat="1" applyFont="1" applyFill="1" applyBorder="1" applyAlignment="1">
      <alignment horizontal="right"/>
    </xf>
    <xf numFmtId="173" fontId="45" fillId="0" borderId="0" xfId="0" applyNumberFormat="1" applyFont="1" applyFill="1" applyAlignment="1">
      <alignment horizontal="right"/>
    </xf>
    <xf numFmtId="173" fontId="53" fillId="0" borderId="0" xfId="0" applyNumberFormat="1" applyFont="1" applyFill="1" applyAlignment="1">
      <alignment horizontal="right"/>
    </xf>
    <xf numFmtId="173" fontId="53" fillId="0" borderId="8" xfId="0" applyNumberFormat="1" applyFont="1" applyFill="1" applyBorder="1" applyAlignment="1">
      <alignment horizontal="right"/>
    </xf>
    <xf numFmtId="173" fontId="45" fillId="0" borderId="9" xfId="6" applyNumberFormat="1" applyFont="1" applyFill="1" applyBorder="1" applyAlignment="1">
      <alignment horizontal="right"/>
    </xf>
    <xf numFmtId="0" fontId="57" fillId="0" borderId="0" xfId="32" applyFont="1"/>
    <xf numFmtId="0" fontId="63" fillId="0" borderId="13" xfId="32" applyFont="1" applyBorder="1" applyAlignment="1">
      <alignment horizontal="centerContinuous" vertical="center"/>
    </xf>
    <xf numFmtId="0" fontId="43" fillId="0" borderId="0" xfId="49" applyFont="1" applyAlignment="1">
      <alignment vertical="center"/>
    </xf>
    <xf numFmtId="0" fontId="64" fillId="0" borderId="0" xfId="49" applyFont="1" applyAlignment="1">
      <alignment vertical="center"/>
    </xf>
    <xf numFmtId="0" fontId="65" fillId="0" borderId="0" xfId="49" applyFont="1"/>
    <xf numFmtId="0" fontId="56" fillId="0" borderId="0" xfId="49" applyFont="1"/>
    <xf numFmtId="0" fontId="66" fillId="0" borderId="0" xfId="32" applyFont="1" applyAlignment="1">
      <alignment vertical="center"/>
    </xf>
    <xf numFmtId="0" fontId="54" fillId="0" borderId="0" xfId="32" applyFont="1"/>
    <xf numFmtId="0" fontId="67" fillId="0" borderId="0" xfId="32" applyFont="1" applyAlignment="1">
      <alignment horizontal="left" vertical="center"/>
    </xf>
    <xf numFmtId="14" fontId="46" fillId="0" borderId="0" xfId="5" applyNumberFormat="1" applyFont="1" applyAlignment="1">
      <alignment horizontal="center"/>
    </xf>
    <xf numFmtId="0" fontId="43" fillId="0" borderId="0" xfId="49" applyFont="1" applyAlignment="1">
      <alignment horizontal="center"/>
    </xf>
    <xf numFmtId="0" fontId="46" fillId="0" borderId="0" xfId="32" applyFont="1" applyAlignment="1">
      <alignment vertical="center"/>
    </xf>
    <xf numFmtId="176" fontId="51" fillId="0" borderId="0" xfId="3" applyNumberFormat="1" applyFont="1" applyFill="1" applyBorder="1" applyAlignment="1">
      <alignment vertical="center"/>
    </xf>
    <xf numFmtId="0" fontId="43" fillId="0" borderId="0" xfId="32" applyFont="1"/>
    <xf numFmtId="182" fontId="51" fillId="5" borderId="0" xfId="6" applyNumberFormat="1" applyFont="1" applyFill="1" applyBorder="1" applyAlignment="1">
      <alignment vertical="center"/>
    </xf>
    <xf numFmtId="0" fontId="43" fillId="0" borderId="0" xfId="32" applyFont="1" applyAlignment="1">
      <alignment horizontal="left" vertical="center"/>
    </xf>
    <xf numFmtId="168" fontId="43" fillId="0" borderId="0" xfId="54" applyNumberFormat="1" applyFont="1" applyFill="1" applyAlignment="1">
      <alignment vertical="center"/>
    </xf>
    <xf numFmtId="0" fontId="43" fillId="0" borderId="0" xfId="32" applyFont="1" applyAlignment="1">
      <alignment vertical="center"/>
    </xf>
    <xf numFmtId="0" fontId="43" fillId="0" borderId="0" xfId="32" applyFont="1" applyAlignment="1">
      <alignment horizontal="left" vertical="center" indent="1"/>
    </xf>
    <xf numFmtId="176" fontId="52" fillId="0" borderId="12" xfId="3" applyNumberFormat="1" applyFont="1" applyFill="1" applyBorder="1" applyAlignment="1">
      <alignment vertical="center"/>
    </xf>
    <xf numFmtId="0" fontId="43" fillId="0" borderId="12" xfId="32" applyFont="1" applyBorder="1"/>
    <xf numFmtId="177" fontId="43" fillId="0" borderId="12" xfId="54" applyNumberFormat="1" applyFont="1" applyFill="1" applyBorder="1" applyAlignment="1">
      <alignment vertical="center"/>
    </xf>
    <xf numFmtId="0" fontId="46" fillId="0" borderId="2" xfId="32" applyFont="1" applyBorder="1" applyAlignment="1">
      <alignment vertical="center"/>
    </xf>
    <xf numFmtId="176" fontId="51" fillId="0" borderId="12" xfId="3" applyNumberFormat="1" applyFont="1" applyFill="1" applyBorder="1" applyAlignment="1">
      <alignment vertical="center"/>
    </xf>
    <xf numFmtId="0" fontId="43" fillId="0" borderId="2" xfId="32" applyFont="1" applyBorder="1"/>
    <xf numFmtId="0" fontId="52" fillId="0" borderId="0" xfId="32" applyFont="1"/>
    <xf numFmtId="0" fontId="52" fillId="0" borderId="0" xfId="32" applyFont="1" applyFill="1"/>
    <xf numFmtId="0" fontId="52" fillId="0" borderId="0" xfId="32" applyFont="1" applyAlignment="1">
      <alignment horizontal="left" vertical="center" indent="1"/>
    </xf>
    <xf numFmtId="0" fontId="43" fillId="0" borderId="0" xfId="32" applyFont="1" applyFill="1"/>
    <xf numFmtId="182" fontId="51" fillId="0" borderId="0" xfId="6" applyNumberFormat="1" applyFont="1" applyFill="1" applyBorder="1" applyAlignment="1">
      <alignment horizontal="right" vertical="center"/>
    </xf>
    <xf numFmtId="0" fontId="43" fillId="0" borderId="0" xfId="32" applyFont="1" applyFill="1" applyAlignment="1">
      <alignment vertical="center"/>
    </xf>
    <xf numFmtId="168" fontId="43" fillId="0" borderId="0" xfId="54" applyNumberFormat="1" applyFont="1" applyFill="1" applyAlignment="1">
      <alignment horizontal="right" vertical="center"/>
    </xf>
    <xf numFmtId="168" fontId="43" fillId="0" borderId="12" xfId="54" applyNumberFormat="1" applyFont="1" applyFill="1" applyBorder="1" applyAlignment="1">
      <alignment vertical="center"/>
    </xf>
    <xf numFmtId="0" fontId="43" fillId="0" borderId="12" xfId="32" applyFont="1" applyFill="1" applyBorder="1" applyAlignment="1">
      <alignment vertical="center"/>
    </xf>
    <xf numFmtId="0" fontId="43" fillId="0" borderId="12" xfId="32" applyFont="1" applyFill="1" applyBorder="1"/>
    <xf numFmtId="177" fontId="43" fillId="0" borderId="12" xfId="54" applyNumberFormat="1" applyFont="1" applyFill="1" applyBorder="1" applyAlignment="1">
      <alignment horizontal="right" vertical="center"/>
    </xf>
    <xf numFmtId="0" fontId="43" fillId="0" borderId="2" xfId="32" applyFont="1" applyFill="1" applyBorder="1"/>
    <xf numFmtId="182" fontId="51" fillId="0" borderId="2" xfId="6" applyNumberFormat="1" applyFont="1" applyFill="1" applyBorder="1" applyAlignment="1">
      <alignment horizontal="right" vertical="center"/>
    </xf>
    <xf numFmtId="0" fontId="46" fillId="0" borderId="0" xfId="32" applyFont="1" applyBorder="1" applyAlignment="1">
      <alignment vertical="center"/>
    </xf>
    <xf numFmtId="0" fontId="43" fillId="0" borderId="0" xfId="32" applyFont="1" applyBorder="1"/>
    <xf numFmtId="0" fontId="43" fillId="0" borderId="12" xfId="32" applyFont="1" applyBorder="1" applyAlignment="1">
      <alignment vertical="center"/>
    </xf>
    <xf numFmtId="178" fontId="46" fillId="0" borderId="0" xfId="54" applyNumberFormat="1" applyFont="1" applyFill="1" applyBorder="1" applyAlignment="1">
      <alignment vertical="center"/>
    </xf>
    <xf numFmtId="178" fontId="43" fillId="0" borderId="12" xfId="54" applyNumberFormat="1" applyFont="1" applyFill="1" applyBorder="1" applyAlignment="1">
      <alignment vertical="center"/>
    </xf>
    <xf numFmtId="178" fontId="46" fillId="0" borderId="2" xfId="54" applyNumberFormat="1" applyFont="1" applyFill="1" applyBorder="1" applyAlignment="1">
      <alignment vertical="center"/>
    </xf>
    <xf numFmtId="0" fontId="57" fillId="0" borderId="0" xfId="32" applyFont="1" applyFill="1"/>
    <xf numFmtId="0" fontId="63" fillId="0" borderId="13" xfId="49" applyFont="1" applyBorder="1" applyAlignment="1">
      <alignment horizontal="centerContinuous" vertical="center"/>
    </xf>
    <xf numFmtId="0" fontId="68" fillId="0" borderId="0" xfId="49" applyFont="1"/>
    <xf numFmtId="0" fontId="54" fillId="0" borderId="0" xfId="49" applyFont="1"/>
    <xf numFmtId="0" fontId="64" fillId="0" borderId="0" xfId="49" applyFont="1"/>
    <xf numFmtId="0" fontId="43" fillId="0" borderId="0" xfId="49" applyFont="1"/>
    <xf numFmtId="0" fontId="46" fillId="0" borderId="0" xfId="49" applyFont="1" applyAlignment="1">
      <alignment horizontal="right"/>
    </xf>
    <xf numFmtId="14" fontId="46" fillId="0" borderId="12" xfId="5" applyNumberFormat="1" applyFont="1" applyBorder="1" applyAlignment="1">
      <alignment horizontal="center"/>
    </xf>
    <xf numFmtId="0" fontId="52" fillId="0" borderId="0" xfId="49" applyFont="1"/>
    <xf numFmtId="0" fontId="48" fillId="0" borderId="0" xfId="49" applyFont="1"/>
    <xf numFmtId="0" fontId="46" fillId="0" borderId="0" xfId="49" applyFont="1"/>
    <xf numFmtId="0" fontId="46" fillId="0" borderId="0" xfId="5" applyFont="1" applyAlignment="1">
      <alignment horizontal="center"/>
    </xf>
    <xf numFmtId="176" fontId="46" fillId="0" borderId="0" xfId="49" applyNumberFormat="1" applyFont="1"/>
    <xf numFmtId="176" fontId="46" fillId="0" borderId="0" xfId="5" applyNumberFormat="1" applyFont="1" applyAlignment="1">
      <alignment horizontal="right" wrapText="1"/>
    </xf>
    <xf numFmtId="176" fontId="43" fillId="0" borderId="0" xfId="49" applyNumberFormat="1" applyFont="1"/>
    <xf numFmtId="176" fontId="52" fillId="0" borderId="0" xfId="49" applyNumberFormat="1" applyFont="1"/>
    <xf numFmtId="177" fontId="43" fillId="0" borderId="0" xfId="49" applyNumberFormat="1" applyFont="1"/>
    <xf numFmtId="177" fontId="43" fillId="0" borderId="0" xfId="5" applyNumberFormat="1" applyFont="1" applyAlignment="1">
      <alignment horizontal="right" wrapText="1"/>
    </xf>
    <xf numFmtId="0" fontId="69" fillId="0" borderId="0" xfId="49" applyFont="1"/>
    <xf numFmtId="3" fontId="43" fillId="0" borderId="0" xfId="5" applyNumberFormat="1" applyFont="1" applyAlignment="1">
      <alignment horizontal="right" wrapText="1"/>
    </xf>
    <xf numFmtId="0" fontId="46" fillId="0" borderId="2" xfId="5" applyFont="1" applyBorder="1"/>
    <xf numFmtId="0" fontId="46" fillId="0" borderId="2" xfId="49" applyFont="1" applyBorder="1"/>
    <xf numFmtId="176" fontId="46" fillId="0" borderId="2" xfId="5" applyNumberFormat="1" applyFont="1" applyBorder="1" applyAlignment="1">
      <alignment horizontal="right" wrapText="1"/>
    </xf>
    <xf numFmtId="176" fontId="43" fillId="0" borderId="2" xfId="49" applyNumberFormat="1" applyFont="1" applyBorder="1"/>
    <xf numFmtId="5" fontId="46" fillId="0" borderId="2" xfId="5" applyNumberFormat="1" applyFont="1" applyBorder="1" applyAlignment="1">
      <alignment horizontal="right" wrapText="1"/>
    </xf>
    <xf numFmtId="165" fontId="51" fillId="0" borderId="2" xfId="52" applyNumberFormat="1" applyFont="1" applyFill="1" applyBorder="1" applyAlignment="1">
      <alignment horizontal="right" wrapText="1"/>
    </xf>
    <xf numFmtId="0" fontId="43" fillId="0" borderId="2" xfId="49" applyFont="1" applyBorder="1"/>
    <xf numFmtId="165" fontId="46" fillId="0" borderId="2" xfId="52" applyNumberFormat="1" applyFont="1" applyFill="1" applyBorder="1" applyAlignment="1">
      <alignment horizontal="right" wrapText="1"/>
    </xf>
    <xf numFmtId="0" fontId="54" fillId="0" borderId="0" xfId="49" applyFont="1" applyAlignment="1">
      <alignment horizontal="left" vertical="center"/>
    </xf>
    <xf numFmtId="165" fontId="46" fillId="0" borderId="0" xfId="52" applyNumberFormat="1" applyFont="1" applyFill="1" applyBorder="1" applyAlignment="1">
      <alignment horizontal="right" wrapText="1"/>
    </xf>
    <xf numFmtId="0" fontId="54" fillId="0" borderId="0" xfId="49" applyFont="1" applyAlignment="1">
      <alignment horizontal="left" vertical="top" wrapText="1" readingOrder="1"/>
    </xf>
    <xf numFmtId="49" fontId="54" fillId="0" borderId="0" xfId="49" applyNumberFormat="1" applyFont="1" applyAlignment="1">
      <alignment readingOrder="1"/>
    </xf>
    <xf numFmtId="0" fontId="54" fillId="0" borderId="0" xfId="49" applyFont="1" applyAlignment="1">
      <alignment readingOrder="1"/>
    </xf>
    <xf numFmtId="49" fontId="54" fillId="0" borderId="0" xfId="49" applyNumberFormat="1" applyFont="1" applyAlignment="1">
      <alignment vertical="top" readingOrder="1"/>
    </xf>
    <xf numFmtId="0" fontId="54" fillId="0" borderId="0" xfId="49" applyFont="1" applyAlignment="1">
      <alignment wrapText="1" readingOrder="1"/>
    </xf>
    <xf numFmtId="0" fontId="54" fillId="0" borderId="0" xfId="49" applyFont="1" applyAlignment="1">
      <alignment vertical="center" wrapText="1" readingOrder="1"/>
    </xf>
    <xf numFmtId="0" fontId="70" fillId="0" borderId="0" xfId="49" applyFont="1"/>
    <xf numFmtId="0" fontId="46" fillId="0" borderId="0" xfId="5" applyFont="1"/>
    <xf numFmtId="0" fontId="43" fillId="0" borderId="0" xfId="5" applyFont="1"/>
    <xf numFmtId="5" fontId="43" fillId="0" borderId="0" xfId="5" applyNumberFormat="1" applyFont="1" applyAlignment="1">
      <alignment horizontal="right" wrapText="1"/>
    </xf>
    <xf numFmtId="168" fontId="46" fillId="0" borderId="0" xfId="51" applyNumberFormat="1" applyFont="1" applyFill="1" applyAlignment="1">
      <alignment horizontal="right" wrapText="1"/>
    </xf>
    <xf numFmtId="168" fontId="43" fillId="0" borderId="0" xfId="51" applyNumberFormat="1" applyFont="1" applyFill="1"/>
    <xf numFmtId="176" fontId="46" fillId="0" borderId="2" xfId="49" applyNumberFormat="1" applyFont="1" applyBorder="1"/>
    <xf numFmtId="5" fontId="46" fillId="0" borderId="0" xfId="5" applyNumberFormat="1" applyFont="1" applyAlignment="1">
      <alignment horizontal="right" wrapText="1"/>
    </xf>
    <xf numFmtId="165" fontId="46" fillId="0" borderId="2" xfId="5" applyNumberFormat="1" applyFont="1" applyBorder="1" applyAlignment="1">
      <alignment horizontal="right" wrapText="1"/>
    </xf>
    <xf numFmtId="0" fontId="54" fillId="0" borderId="0" xfId="49" applyFont="1" applyAlignment="1">
      <alignment vertical="center" readingOrder="1"/>
    </xf>
    <xf numFmtId="49" fontId="54" fillId="0" borderId="0" xfId="49" applyNumberFormat="1" applyFont="1" applyAlignment="1">
      <alignment vertical="top" wrapText="1" readingOrder="1"/>
    </xf>
    <xf numFmtId="176" fontId="46" fillId="0" borderId="0" xfId="54" applyNumberFormat="1" applyFont="1" applyFill="1" applyBorder="1" applyAlignment="1">
      <alignment vertical="center"/>
    </xf>
    <xf numFmtId="177" fontId="43" fillId="0" borderId="0" xfId="54" applyNumberFormat="1" applyFont="1" applyFill="1" applyAlignment="1">
      <alignment vertical="center"/>
    </xf>
    <xf numFmtId="168" fontId="66" fillId="0" borderId="0" xfId="32" applyNumberFormat="1" applyFont="1" applyAlignment="1">
      <alignment vertical="center"/>
    </xf>
    <xf numFmtId="176" fontId="46" fillId="0" borderId="2" xfId="54" applyNumberFormat="1" applyFont="1" applyFill="1" applyBorder="1" applyAlignment="1">
      <alignment vertical="center"/>
    </xf>
    <xf numFmtId="177" fontId="46" fillId="0" borderId="2" xfId="54" applyNumberFormat="1" applyFont="1" applyFill="1" applyBorder="1" applyAlignment="1">
      <alignment vertical="center"/>
    </xf>
    <xf numFmtId="177" fontId="43" fillId="0" borderId="2" xfId="54" applyNumberFormat="1" applyFont="1" applyFill="1" applyBorder="1" applyAlignment="1">
      <alignment vertical="center"/>
    </xf>
    <xf numFmtId="0" fontId="43" fillId="0" borderId="2" xfId="32" applyFont="1" applyBorder="1" applyAlignment="1">
      <alignment vertical="center"/>
    </xf>
    <xf numFmtId="181" fontId="46" fillId="0" borderId="2" xfId="54" applyNumberFormat="1" applyFont="1" applyFill="1" applyBorder="1" applyAlignment="1">
      <alignment horizontal="right" vertical="center"/>
    </xf>
    <xf numFmtId="181" fontId="46" fillId="0" borderId="0" xfId="54" applyNumberFormat="1" applyFont="1" applyFill="1" applyBorder="1" applyAlignment="1">
      <alignment horizontal="right" vertical="center"/>
    </xf>
    <xf numFmtId="0" fontId="71" fillId="0" borderId="0" xfId="32" applyFont="1"/>
    <xf numFmtId="0" fontId="43" fillId="0" borderId="0" xfId="49" applyFont="1" applyAlignment="1">
      <alignment horizontal="left" indent="1"/>
    </xf>
    <xf numFmtId="0" fontId="43" fillId="0" borderId="0" xfId="49" applyFont="1" applyAlignment="1">
      <alignment horizontal="left"/>
    </xf>
    <xf numFmtId="0" fontId="64" fillId="0" borderId="0" xfId="49" applyFont="1" applyFill="1"/>
    <xf numFmtId="3" fontId="64" fillId="0" borderId="0" xfId="49" applyNumberFormat="1" applyFont="1"/>
    <xf numFmtId="0" fontId="46" fillId="0" borderId="0" xfId="49" applyFont="1" applyAlignment="1">
      <alignment vertical="center"/>
    </xf>
    <xf numFmtId="0" fontId="72" fillId="0" borderId="0" xfId="49" applyFont="1"/>
    <xf numFmtId="176" fontId="46" fillId="5" borderId="0" xfId="50" applyNumberFormat="1" applyFont="1" applyFill="1" applyBorder="1" applyAlignment="1">
      <alignment vertical="center"/>
    </xf>
    <xf numFmtId="177" fontId="43" fillId="5" borderId="12" xfId="50" applyNumberFormat="1" applyFont="1" applyFill="1" applyBorder="1" applyAlignment="1">
      <alignment vertical="center"/>
    </xf>
    <xf numFmtId="178" fontId="46" fillId="5" borderId="0" xfId="50" applyNumberFormat="1" applyFont="1" applyFill="1" applyBorder="1" applyAlignment="1">
      <alignment vertical="center"/>
    </xf>
    <xf numFmtId="179" fontId="43" fillId="5" borderId="12" xfId="50" applyNumberFormat="1" applyFont="1" applyFill="1" applyBorder="1" applyAlignment="1">
      <alignment vertical="center"/>
    </xf>
    <xf numFmtId="168" fontId="52" fillId="5" borderId="0" xfId="51" applyNumberFormat="1" applyFont="1" applyFill="1"/>
    <xf numFmtId="176" fontId="72" fillId="5" borderId="0" xfId="50" applyNumberFormat="1" applyFont="1" applyFill="1" applyBorder="1" applyAlignment="1">
      <alignment vertical="center"/>
    </xf>
    <xf numFmtId="165" fontId="46" fillId="5" borderId="0" xfId="52" applyNumberFormat="1" applyFont="1" applyFill="1" applyBorder="1" applyAlignment="1">
      <alignment vertical="center"/>
    </xf>
    <xf numFmtId="0" fontId="38" fillId="7" borderId="14" xfId="0" applyFont="1" applyFill="1" applyBorder="1" applyAlignment="1">
      <alignment horizontal="right" vertical="center"/>
    </xf>
    <xf numFmtId="0" fontId="40" fillId="7" borderId="14" xfId="0" applyFont="1" applyFill="1" applyBorder="1" applyAlignment="1">
      <alignment horizontal="right" vertical="center"/>
    </xf>
    <xf numFmtId="0" fontId="41" fillId="7" borderId="14" xfId="0" applyFont="1" applyFill="1" applyBorder="1" applyAlignment="1">
      <alignment horizontal="right" vertical="center"/>
    </xf>
    <xf numFmtId="0" fontId="42" fillId="7" borderId="14" xfId="0" applyFont="1" applyFill="1" applyBorder="1" applyAlignment="1">
      <alignment horizontal="right" vertical="center"/>
    </xf>
    <xf numFmtId="0" fontId="38" fillId="7" borderId="0" xfId="0" applyFont="1" applyFill="1" applyBorder="1" applyAlignment="1">
      <alignment horizontal="right" vertical="center"/>
    </xf>
    <xf numFmtId="0" fontId="40" fillId="7" borderId="0" xfId="0" applyFont="1" applyFill="1" applyBorder="1" applyAlignment="1">
      <alignment horizontal="right" vertical="center"/>
    </xf>
    <xf numFmtId="0" fontId="40" fillId="7" borderId="0" xfId="0" applyFont="1" applyFill="1" applyBorder="1" applyAlignment="1">
      <alignment horizontal="center" vertical="center"/>
    </xf>
    <xf numFmtId="0" fontId="61" fillId="7" borderId="0" xfId="0" applyFont="1" applyFill="1" applyBorder="1" applyAlignment="1">
      <alignment horizontal="right" vertical="center"/>
    </xf>
    <xf numFmtId="0" fontId="62" fillId="7" borderId="0" xfId="0" applyFont="1" applyFill="1" applyAlignment="1">
      <alignment horizontal="right" vertical="center"/>
    </xf>
    <xf numFmtId="0" fontId="38" fillId="7" borderId="0" xfId="49" applyFont="1" applyFill="1" applyAlignment="1">
      <alignment vertical="center" wrapText="1"/>
    </xf>
    <xf numFmtId="175" fontId="38" fillId="7" borderId="14" xfId="49" applyNumberFormat="1" applyFont="1" applyFill="1" applyBorder="1" applyAlignment="1">
      <alignment horizontal="right" vertical="center"/>
    </xf>
    <xf numFmtId="175" fontId="58" fillId="7" borderId="0" xfId="49" applyNumberFormat="1" applyFont="1" applyFill="1" applyAlignment="1">
      <alignment horizontal="left" vertical="center"/>
    </xf>
    <xf numFmtId="175" fontId="58" fillId="7" borderId="0" xfId="49" applyNumberFormat="1" applyFont="1" applyFill="1" applyAlignment="1">
      <alignment horizontal="right" vertical="center"/>
    </xf>
    <xf numFmtId="175" fontId="39" fillId="7" borderId="0" xfId="49" applyNumberFormat="1" applyFont="1" applyFill="1" applyAlignment="1">
      <alignment horizontal="left" vertical="center"/>
    </xf>
    <xf numFmtId="0" fontId="38" fillId="7" borderId="15" xfId="0" applyFont="1" applyFill="1" applyBorder="1" applyAlignment="1">
      <alignment horizontal="right" vertical="center"/>
    </xf>
    <xf numFmtId="0" fontId="40" fillId="7" borderId="15" xfId="0" applyFont="1" applyFill="1" applyBorder="1" applyAlignment="1">
      <alignment horizontal="right" vertical="center"/>
    </xf>
    <xf numFmtId="0" fontId="41" fillId="7" borderId="15" xfId="0" applyFont="1" applyFill="1" applyBorder="1" applyAlignment="1">
      <alignment horizontal="right" vertical="center"/>
    </xf>
    <xf numFmtId="0" fontId="42" fillId="7" borderId="15" xfId="0" applyFont="1" applyFill="1" applyBorder="1" applyAlignment="1">
      <alignment horizontal="right" vertical="center"/>
    </xf>
    <xf numFmtId="172" fontId="51" fillId="5" borderId="7" xfId="3" applyNumberFormat="1" applyFont="1" applyFill="1" applyBorder="1" applyAlignment="1">
      <alignment horizontal="right"/>
    </xf>
    <xf numFmtId="0" fontId="46" fillId="0" borderId="0" xfId="32" applyFont="1" applyFill="1" applyAlignment="1">
      <alignment vertical="center"/>
    </xf>
    <xf numFmtId="182" fontId="51" fillId="0" borderId="0" xfId="6" applyNumberFormat="1" applyFont="1" applyFill="1" applyBorder="1" applyAlignment="1">
      <alignment vertical="center"/>
    </xf>
    <xf numFmtId="168" fontId="43" fillId="5" borderId="0" xfId="54" applyNumberFormat="1" applyFont="1" applyFill="1" applyAlignment="1">
      <alignment vertical="center"/>
    </xf>
    <xf numFmtId="0" fontId="52" fillId="5" borderId="0" xfId="32" applyFont="1" applyFill="1"/>
    <xf numFmtId="176" fontId="51" fillId="5" borderId="0" xfId="3" applyNumberFormat="1" applyFont="1" applyFill="1" applyBorder="1" applyAlignment="1">
      <alignment vertical="center"/>
    </xf>
    <xf numFmtId="176" fontId="52" fillId="5" borderId="12" xfId="3" applyNumberFormat="1" applyFont="1" applyFill="1" applyBorder="1" applyAlignment="1">
      <alignment vertical="center"/>
    </xf>
    <xf numFmtId="178" fontId="46" fillId="5" borderId="0" xfId="54" applyNumberFormat="1" applyFont="1" applyFill="1" applyBorder="1" applyAlignment="1">
      <alignment vertical="center"/>
    </xf>
    <xf numFmtId="178" fontId="43" fillId="5" borderId="12" xfId="54" applyNumberFormat="1" applyFont="1" applyFill="1" applyBorder="1" applyAlignment="1">
      <alignment vertical="center"/>
    </xf>
    <xf numFmtId="178" fontId="46" fillId="5" borderId="2" xfId="54" applyNumberFormat="1" applyFont="1" applyFill="1" applyBorder="1" applyAlignment="1">
      <alignment vertical="center"/>
    </xf>
    <xf numFmtId="182" fontId="51" fillId="0" borderId="2" xfId="6" applyNumberFormat="1" applyFont="1" applyFill="1" applyBorder="1" applyAlignment="1">
      <alignment vertical="center"/>
    </xf>
    <xf numFmtId="176" fontId="46" fillId="5" borderId="0" xfId="5" applyNumberFormat="1" applyFont="1" applyFill="1" applyAlignment="1">
      <alignment horizontal="right" wrapText="1"/>
    </xf>
    <xf numFmtId="5" fontId="43" fillId="5" borderId="0" xfId="5" applyNumberFormat="1" applyFont="1" applyFill="1" applyAlignment="1">
      <alignment horizontal="right" wrapText="1"/>
    </xf>
    <xf numFmtId="168" fontId="46" fillId="5" borderId="0" xfId="51" applyNumberFormat="1" applyFont="1" applyFill="1" applyAlignment="1">
      <alignment horizontal="right" wrapText="1"/>
    </xf>
    <xf numFmtId="176" fontId="46" fillId="5" borderId="2" xfId="5" applyNumberFormat="1" applyFont="1" applyFill="1" applyBorder="1" applyAlignment="1">
      <alignment horizontal="right" wrapText="1"/>
    </xf>
    <xf numFmtId="3" fontId="43" fillId="5" borderId="0" xfId="5" applyNumberFormat="1" applyFont="1" applyFill="1" applyAlignment="1">
      <alignment horizontal="right" wrapText="1"/>
    </xf>
    <xf numFmtId="165" fontId="46" fillId="5" borderId="0" xfId="52" applyNumberFormat="1" applyFont="1" applyFill="1" applyBorder="1" applyAlignment="1">
      <alignment horizontal="right" wrapText="1"/>
    </xf>
    <xf numFmtId="165" fontId="46" fillId="5" borderId="2" xfId="5" applyNumberFormat="1" applyFont="1" applyFill="1" applyBorder="1" applyAlignment="1">
      <alignment horizontal="right" wrapText="1"/>
    </xf>
    <xf numFmtId="177" fontId="43" fillId="5" borderId="0" xfId="5" applyNumberFormat="1" applyFont="1" applyFill="1" applyAlignment="1">
      <alignment horizontal="right" wrapText="1"/>
    </xf>
    <xf numFmtId="165" fontId="46" fillId="5" borderId="2" xfId="52" applyNumberFormat="1" applyFont="1" applyFill="1" applyBorder="1" applyAlignment="1">
      <alignment horizontal="right" wrapText="1"/>
    </xf>
    <xf numFmtId="177" fontId="52" fillId="6" borderId="12" xfId="50" applyNumberFormat="1" applyFont="1" applyFill="1" applyBorder="1" applyAlignment="1">
      <alignment vertical="center"/>
    </xf>
    <xf numFmtId="180" fontId="46" fillId="6" borderId="0" xfId="50" applyNumberFormat="1" applyFont="1" applyFill="1" applyBorder="1" applyAlignment="1">
      <alignment vertical="center"/>
    </xf>
    <xf numFmtId="178" fontId="46" fillId="6" borderId="0" xfId="50" applyNumberFormat="1" applyFont="1" applyFill="1" applyBorder="1" applyAlignment="1">
      <alignment vertical="center"/>
    </xf>
    <xf numFmtId="9" fontId="46" fillId="6" borderId="0" xfId="52" applyFont="1" applyFill="1" applyBorder="1" applyAlignment="1">
      <alignment vertical="center"/>
    </xf>
    <xf numFmtId="176" fontId="46" fillId="6" borderId="0" xfId="50" applyNumberFormat="1" applyFont="1" applyFill="1" applyBorder="1" applyAlignment="1">
      <alignment vertical="center"/>
    </xf>
    <xf numFmtId="176" fontId="72" fillId="6" borderId="0" xfId="50" applyNumberFormat="1" applyFont="1" applyFill="1" applyBorder="1" applyAlignment="1">
      <alignment vertical="center"/>
    </xf>
    <xf numFmtId="0" fontId="46" fillId="0" borderId="0" xfId="0" applyFont="1" applyFill="1" applyBorder="1" applyAlignment="1"/>
    <xf numFmtId="0" fontId="38" fillId="7" borderId="14" xfId="0" applyFont="1" applyFill="1" applyBorder="1" applyAlignment="1">
      <alignment horizontal="left" vertical="center" wrapText="1"/>
    </xf>
    <xf numFmtId="0" fontId="46" fillId="0" borderId="0" xfId="0" applyFont="1" applyFill="1" applyAlignment="1"/>
    <xf numFmtId="0" fontId="43" fillId="0" borderId="0" xfId="0" applyFont="1" applyFill="1" applyAlignment="1"/>
    <xf numFmtId="0" fontId="43" fillId="0" borderId="0" xfId="0" applyFont="1" applyFill="1" applyBorder="1" applyAlignment="1"/>
    <xf numFmtId="0" fontId="39" fillId="7" borderId="15" xfId="0" applyFont="1" applyFill="1" applyBorder="1" applyAlignment="1">
      <alignment horizontal="left" vertical="center" wrapText="1"/>
    </xf>
    <xf numFmtId="0" fontId="38" fillId="7" borderId="15" xfId="0" applyFont="1" applyFill="1" applyBorder="1" applyAlignment="1">
      <alignment horizontal="left" vertical="center" wrapText="1"/>
    </xf>
    <xf numFmtId="0" fontId="38" fillId="7" borderId="0" xfId="0" applyFont="1" applyFill="1" applyAlignment="1">
      <alignment horizontal="left" vertical="center" wrapText="1"/>
    </xf>
    <xf numFmtId="175" fontId="58" fillId="7" borderId="0" xfId="49" applyNumberFormat="1" applyFont="1" applyFill="1" applyAlignment="1">
      <alignment horizontal="right" vertical="center"/>
    </xf>
    <xf numFmtId="0" fontId="54" fillId="0" borderId="0" xfId="49" applyFont="1" applyAlignment="1">
      <alignment horizontal="left" vertical="top" wrapText="1" readingOrder="1"/>
    </xf>
    <xf numFmtId="0" fontId="43" fillId="0" borderId="0" xfId="5" applyFont="1" applyAlignment="1">
      <alignment horizontal="left" wrapText="1" indent="3"/>
    </xf>
    <xf numFmtId="0" fontId="54" fillId="0" borderId="0" xfId="49" applyFont="1" applyAlignment="1">
      <alignment vertical="top" wrapText="1" readingOrder="1"/>
    </xf>
    <xf numFmtId="0" fontId="57" fillId="0" borderId="0" xfId="49" applyFont="1" applyAlignment="1">
      <alignment vertical="top" wrapText="1" readingOrder="1"/>
    </xf>
    <xf numFmtId="0" fontId="57" fillId="0" borderId="0" xfId="49" applyFont="1" applyAlignment="1">
      <alignment horizontal="left" vertical="top" wrapText="1" readingOrder="1"/>
    </xf>
    <xf numFmtId="0" fontId="46" fillId="0" borderId="0" xfId="5" applyFont="1"/>
    <xf numFmtId="0" fontId="43" fillId="0" borderId="0" xfId="5" applyFont="1" applyAlignment="1">
      <alignment horizontal="left" indent="2"/>
    </xf>
    <xf numFmtId="0" fontId="43" fillId="0" borderId="0" xfId="5" applyFont="1" applyAlignment="1">
      <alignment horizontal="left" indent="3"/>
    </xf>
    <xf numFmtId="0" fontId="43" fillId="0" borderId="0" xfId="5" applyFont="1" applyAlignment="1">
      <alignment horizontal="left" indent="5"/>
    </xf>
    <xf numFmtId="0" fontId="43" fillId="0" borderId="0" xfId="5" applyFont="1" applyAlignment="1">
      <alignment horizontal="left" wrapText="1" indent="5"/>
    </xf>
    <xf numFmtId="0" fontId="25" fillId="0" borderId="0" xfId="49" applyFont="1" applyAlignment="1">
      <alignment horizontal="left" vertical="top" wrapText="1" readingOrder="1"/>
    </xf>
    <xf numFmtId="14" fontId="46" fillId="0" borderId="16" xfId="5" applyNumberFormat="1" applyFont="1" applyBorder="1" applyAlignment="1">
      <alignment horizontal="center"/>
    </xf>
    <xf numFmtId="9" fontId="46" fillId="0" borderId="0" xfId="6" applyFont="1" applyFill="1" applyBorder="1" applyAlignment="1">
      <alignment vertical="center"/>
    </xf>
    <xf numFmtId="183" fontId="51" fillId="0" borderId="0" xfId="6" applyNumberFormat="1" applyFont="1" applyFill="1" applyBorder="1" applyAlignment="1">
      <alignment vertical="center"/>
    </xf>
    <xf numFmtId="176" fontId="52" fillId="5" borderId="16" xfId="3" applyNumberFormat="1" applyFont="1" applyFill="1" applyBorder="1" applyAlignment="1">
      <alignment vertical="center"/>
    </xf>
    <xf numFmtId="176" fontId="52" fillId="0" borderId="16" xfId="3" applyNumberFormat="1" applyFont="1" applyFill="1" applyBorder="1" applyAlignment="1">
      <alignment vertical="center"/>
    </xf>
    <xf numFmtId="0" fontId="43" fillId="0" borderId="16" xfId="32" applyFont="1" applyBorder="1"/>
    <xf numFmtId="176" fontId="51" fillId="5" borderId="2" xfId="3" applyNumberFormat="1" applyFont="1" applyFill="1" applyBorder="1" applyAlignment="1">
      <alignment horizontal="right" vertical="center"/>
    </xf>
    <xf numFmtId="176" fontId="51" fillId="0" borderId="2" xfId="3" applyNumberFormat="1" applyFont="1" applyFill="1" applyBorder="1" applyAlignment="1">
      <alignment horizontal="right" vertical="center"/>
    </xf>
    <xf numFmtId="9" fontId="51" fillId="5" borderId="2" xfId="6" applyFont="1" applyFill="1" applyBorder="1" applyAlignment="1">
      <alignment horizontal="right" vertical="center"/>
    </xf>
    <xf numFmtId="183" fontId="51" fillId="0" borderId="2" xfId="6" applyNumberFormat="1" applyFont="1" applyFill="1" applyBorder="1" applyAlignment="1">
      <alignment vertical="center"/>
    </xf>
    <xf numFmtId="0" fontId="43" fillId="0" borderId="0" xfId="0" applyFont="1"/>
  </cellXfs>
  <cellStyles count="55">
    <cellStyle name="Body" xfId="7" xr:uid="{00000000-0005-0000-0000-000000000000}"/>
    <cellStyle name="Calc Currency (0)" xfId="8" xr:uid="{00000000-0005-0000-0000-000001000000}"/>
    <cellStyle name="Calc Currency (0) 2" xfId="9" xr:uid="{00000000-0005-0000-0000-000002000000}"/>
    <cellStyle name="Calc Currency (0) 3" xfId="10" xr:uid="{00000000-0005-0000-0000-000003000000}"/>
    <cellStyle name="Calc Currency (0) 4" xfId="11" xr:uid="{00000000-0005-0000-0000-000004000000}"/>
    <cellStyle name="Calc Currency (0) 5" xfId="12" xr:uid="{00000000-0005-0000-0000-000005000000}"/>
    <cellStyle name="Calc Currency (0) 6" xfId="13" xr:uid="{00000000-0005-0000-0000-000006000000}"/>
    <cellStyle name="Calc Currency (0) 7" xfId="14" xr:uid="{00000000-0005-0000-0000-000007000000}"/>
    <cellStyle name="Comma" xfId="1" builtinId="3"/>
    <cellStyle name="Comma 2" xfId="2" xr:uid="{00000000-0005-0000-0000-000009000000}"/>
    <cellStyle name="Comma 2 2" xfId="51" xr:uid="{A916380B-02AD-4552-9478-DC615448E3EC}"/>
    <cellStyle name="Comma 2 2 2" xfId="54" xr:uid="{C2CE2B8C-BB56-4665-8DBF-7E661BED94CB}"/>
    <cellStyle name="Comma 3" xfId="15" xr:uid="{00000000-0005-0000-0000-00000A000000}"/>
    <cellStyle name="Comma 4" xfId="16" xr:uid="{00000000-0005-0000-0000-00000B000000}"/>
    <cellStyle name="Comma 9" xfId="17" xr:uid="{00000000-0005-0000-0000-00000C000000}"/>
    <cellStyle name="COMMA, 0" xfId="18" xr:uid="{00000000-0005-0000-0000-00000D000000}"/>
    <cellStyle name="Copied" xfId="19" xr:uid="{00000000-0005-0000-0000-00000E000000}"/>
    <cellStyle name="Currency" xfId="3" builtinId="4"/>
    <cellStyle name="Currency 2" xfId="4" xr:uid="{00000000-0005-0000-0000-000010000000}"/>
    <cellStyle name="Currency 2 2" xfId="50" xr:uid="{B01EC6CE-CD79-4830-BB8B-532D4E9A6D1B}"/>
    <cellStyle name="Currency 3" xfId="20" xr:uid="{00000000-0005-0000-0000-000011000000}"/>
    <cellStyle name="Currency 3 2" xfId="21" xr:uid="{00000000-0005-0000-0000-000012000000}"/>
    <cellStyle name="Currency 3 3" xfId="22" xr:uid="{00000000-0005-0000-0000-000013000000}"/>
    <cellStyle name="Currency 3 4" xfId="23" xr:uid="{00000000-0005-0000-0000-000014000000}"/>
    <cellStyle name="Currency 3 5" xfId="24" xr:uid="{00000000-0005-0000-0000-000015000000}"/>
    <cellStyle name="Currency 3 6" xfId="25" xr:uid="{00000000-0005-0000-0000-000016000000}"/>
    <cellStyle name="Currency 8" xfId="26" xr:uid="{00000000-0005-0000-0000-000017000000}"/>
    <cellStyle name="Entered" xfId="27" xr:uid="{00000000-0005-0000-0000-000018000000}"/>
    <cellStyle name="Grey" xfId="28" xr:uid="{00000000-0005-0000-0000-000019000000}"/>
    <cellStyle name="Header1" xfId="29" xr:uid="{00000000-0005-0000-0000-00001A000000}"/>
    <cellStyle name="Header2" xfId="30" xr:uid="{00000000-0005-0000-0000-00001B000000}"/>
    <cellStyle name="Input [yellow]" xfId="31" xr:uid="{00000000-0005-0000-0000-00001C000000}"/>
    <cellStyle name="Normal" xfId="0" builtinId="0"/>
    <cellStyle name="Normal - Style1" xfId="32" xr:uid="{00000000-0005-0000-0000-00001E000000}"/>
    <cellStyle name="Normal - Style1 2" xfId="33" xr:uid="{00000000-0005-0000-0000-00001F000000}"/>
    <cellStyle name="Normal - Style1 3" xfId="34" xr:uid="{00000000-0005-0000-0000-000020000000}"/>
    <cellStyle name="Normal - Style1 4" xfId="35" xr:uid="{00000000-0005-0000-0000-000021000000}"/>
    <cellStyle name="Normal - Style1 5" xfId="36" xr:uid="{00000000-0005-0000-0000-000022000000}"/>
    <cellStyle name="Normal - Style1 6" xfId="37" xr:uid="{00000000-0005-0000-0000-000023000000}"/>
    <cellStyle name="Normal - Style1 7" xfId="38" xr:uid="{00000000-0005-0000-0000-000024000000}"/>
    <cellStyle name="Normal - Style1_4Q09 Press Release Tables" xfId="5" xr:uid="{00000000-0005-0000-0000-000025000000}"/>
    <cellStyle name="Normal 11" xfId="39" xr:uid="{00000000-0005-0000-0000-000026000000}"/>
    <cellStyle name="Normal 2" xfId="40" xr:uid="{00000000-0005-0000-0000-000027000000}"/>
    <cellStyle name="Normal 2 2" xfId="49" xr:uid="{793355F0-CB90-49E2-B67C-2323D6171790}"/>
    <cellStyle name="Normal 3" xfId="53" xr:uid="{DFE8F747-19DC-4948-8A34-54406C0546D5}"/>
    <cellStyle name="Normal 5" xfId="41" xr:uid="{00000000-0005-0000-0000-000028000000}"/>
    <cellStyle name="Percent" xfId="6" builtinId="5"/>
    <cellStyle name="Percent [2]" xfId="42" xr:uid="{00000000-0005-0000-0000-00002A000000}"/>
    <cellStyle name="Percent 2" xfId="43" xr:uid="{00000000-0005-0000-0000-00002B000000}"/>
    <cellStyle name="Percent 2 2" xfId="52" xr:uid="{9BA493DB-CA70-42F9-A435-AE24C7717C69}"/>
    <cellStyle name="Percent 3" xfId="44" xr:uid="{00000000-0005-0000-0000-00002C000000}"/>
    <cellStyle name="RevList" xfId="45" xr:uid="{00000000-0005-0000-0000-00002D000000}"/>
    <cellStyle name="SelectFormat" xfId="46" xr:uid="{00000000-0005-0000-0000-00002E000000}"/>
    <cellStyle name="SHEET2!Normal" xfId="47" xr:uid="{00000000-0005-0000-0000-00002F000000}"/>
    <cellStyle name="Subtotal" xfId="48" xr:uid="{00000000-0005-0000-0000-000030000000}"/>
  </cellStyles>
  <dxfs count="0"/>
  <tableStyles count="0" defaultTableStyle="TableStyleMedium9" defaultPivotStyle="PivotStyleLight16"/>
  <colors>
    <mruColors>
      <color rgb="FFFFFFFF"/>
      <color rgb="FF000000"/>
      <color rgb="FF245BE2"/>
      <color rgb="FF0000FF"/>
      <color rgb="FF002D72"/>
      <color rgb="FF0099FF"/>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nvestor%20Relations/Earnings/2022%20Earnings/1Q22/Reconciliations/1Q22%20Non-GAAP%20Reconciliations%20v5%20-%20earnings%20deck.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nvestor%20Relations/Earnings/2023%20Earnings/1Q23/FINSUP/1Q23%20SUPP%20(4_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 - Div &amp; Sale Impact"/>
      <sheetName val="DECK - Div &amp; Sale Impactv2"/>
      <sheetName val="DECK - Div &amp; Sale Impactv3"/>
      <sheetName val="DECK - Div &amp; Sale Impactv1Q22"/>
      <sheetName val="DECK - FX Adjustment"/>
      <sheetName val="DECK - Announced Exit Markets"/>
      <sheetName val="DECK - TCE"/>
      <sheetName val="DECK"/>
      <sheetName val="PR - Appendix A"/>
      <sheetName val="PR - Appendix B"/>
      <sheetName val="PR - Appendix B_v2"/>
      <sheetName val="PR - Appendix B_v3"/>
      <sheetName val="PR - Appendix C"/>
      <sheetName val="PR - Appendix D"/>
      <sheetName val="PR - Appendix E"/>
      <sheetName val="DECK - CET1"/>
      <sheetName val="DECK - SLR"/>
    </sheetNames>
    <sheetDataSet>
      <sheetData sheetId="0"/>
      <sheetData sheetId="1"/>
      <sheetData sheetId="2"/>
      <sheetData sheetId="3">
        <row r="91">
          <cell r="D91">
            <v>559</v>
          </cell>
        </row>
      </sheetData>
      <sheetData sheetId="4">
        <row r="1">
          <cell r="A1"/>
          <cell r="D1">
            <v>3.9673913043478262</v>
          </cell>
          <cell r="E1"/>
          <cell r="F1">
            <v>3.9673913043478262</v>
          </cell>
          <cell r="G1"/>
          <cell r="H1">
            <v>3.9782608695652173</v>
          </cell>
          <cell r="J1">
            <v>1</v>
          </cell>
          <cell r="L1">
            <v>1</v>
          </cell>
          <cell r="N1">
            <v>1</v>
          </cell>
          <cell r="P1">
            <v>1</v>
          </cell>
          <cell r="R1">
            <v>1</v>
          </cell>
        </row>
        <row r="2">
          <cell r="B2"/>
          <cell r="C2"/>
          <cell r="D2"/>
          <cell r="E2"/>
          <cell r="F2"/>
          <cell r="G2"/>
          <cell r="H2"/>
        </row>
        <row r="3">
          <cell r="B3"/>
          <cell r="C3" t="str">
            <v>Global Consumer Banking</v>
          </cell>
          <cell r="D3"/>
          <cell r="E3"/>
          <cell r="F3"/>
          <cell r="G3"/>
          <cell r="H3"/>
          <cell r="I3"/>
          <cell r="J3">
            <v>2021</v>
          </cell>
          <cell r="K3"/>
          <cell r="L3">
            <v>2020</v>
          </cell>
          <cell r="N3"/>
          <cell r="AB3" t="str">
            <v>QoQ</v>
          </cell>
          <cell r="AD3" t="str">
            <v>YoY</v>
          </cell>
          <cell r="AF3" t="str">
            <v>YoY</v>
          </cell>
          <cell r="AJ3" t="str">
            <v>CHECK SUMS AND TIES TO DECK</v>
          </cell>
        </row>
        <row r="4">
          <cell r="B4"/>
          <cell r="C4"/>
          <cell r="D4" t="str">
            <v>4Q21</v>
          </cell>
          <cell r="E4"/>
          <cell r="F4" t="str">
            <v>3Q21</v>
          </cell>
          <cell r="G4"/>
          <cell r="H4" t="str">
            <v>4Q20</v>
          </cell>
          <cell r="I4"/>
          <cell r="J4">
            <v>2021</v>
          </cell>
          <cell r="K4"/>
          <cell r="L4">
            <v>2020</v>
          </cell>
          <cell r="N4"/>
          <cell r="AB4" t="str">
            <v>QoQ</v>
          </cell>
          <cell r="AD4" t="str">
            <v>YoY</v>
          </cell>
          <cell r="AF4" t="str">
            <v>YoY</v>
          </cell>
          <cell r="AJ4" t="str">
            <v>CHECK SUMS AND TIES TO DECK</v>
          </cell>
        </row>
        <row r="5">
          <cell r="B5"/>
          <cell r="C5" t="str">
            <v>Reported Net Interest Income</v>
          </cell>
          <cell r="D5">
            <v>6201</v>
          </cell>
          <cell r="E5"/>
          <cell r="F5">
            <v>6051</v>
          </cell>
          <cell r="G5"/>
          <cell r="H5">
            <v>6443</v>
          </cell>
          <cell r="I5"/>
          <cell r="J5">
            <v>24238</v>
          </cell>
          <cell r="K5"/>
          <cell r="L5">
            <v>26551</v>
          </cell>
        </row>
        <row r="6">
          <cell r="B6"/>
          <cell r="C6" t="str">
            <v>Impact of FX Translation</v>
          </cell>
          <cell r="D6">
            <v>0</v>
          </cell>
          <cell r="E6"/>
          <cell r="F6">
            <v>-24.0214649911577</v>
          </cell>
          <cell r="G6"/>
          <cell r="H6">
            <v>-32.490740589641064</v>
          </cell>
          <cell r="I6"/>
          <cell r="J6"/>
          <cell r="K6"/>
          <cell r="L6"/>
        </row>
        <row r="7">
          <cell r="B7"/>
          <cell r="C7" t="str">
            <v>Net Interest Income in Constant Dollars</v>
          </cell>
          <cell r="D7">
            <v>6201</v>
          </cell>
          <cell r="E7"/>
          <cell r="F7">
            <v>6026.9785350088423</v>
          </cell>
          <cell r="G7"/>
          <cell r="H7">
            <v>6410.5092594103589</v>
          </cell>
          <cell r="I7"/>
          <cell r="J7"/>
          <cell r="K7"/>
          <cell r="L7"/>
        </row>
        <row r="8">
          <cell r="A8"/>
          <cell r="B8"/>
          <cell r="C8"/>
          <cell r="D8"/>
          <cell r="E8"/>
          <cell r="F8"/>
          <cell r="G8"/>
          <cell r="H8"/>
          <cell r="I8"/>
          <cell r="J8"/>
          <cell r="K8"/>
          <cell r="L8"/>
          <cell r="N8"/>
          <cell r="P8"/>
          <cell r="R8"/>
          <cell r="AJ8"/>
          <cell r="AK8"/>
          <cell r="AL8"/>
          <cell r="AM8"/>
          <cell r="AN8"/>
          <cell r="AO8"/>
          <cell r="AP8"/>
          <cell r="AR8"/>
        </row>
        <row r="9">
          <cell r="B9"/>
          <cell r="C9" t="str">
            <v>Reported Non Interest Revenues</v>
          </cell>
          <cell r="D9">
            <v>738</v>
          </cell>
          <cell r="E9"/>
          <cell r="F9">
            <v>297</v>
          </cell>
          <cell r="G9"/>
          <cell r="H9">
            <v>962</v>
          </cell>
          <cell r="I9"/>
          <cell r="J9">
            <v>3092</v>
          </cell>
          <cell r="K9"/>
          <cell r="L9">
            <v>3791</v>
          </cell>
        </row>
        <row r="10">
          <cell r="B10"/>
          <cell r="C10" t="str">
            <v>Impact of FX Translation</v>
          </cell>
          <cell r="D10">
            <v>0</v>
          </cell>
          <cell r="E10"/>
          <cell r="F10">
            <v>-11.122139871983109</v>
          </cell>
          <cell r="G10"/>
          <cell r="H10">
            <v>-8.778193265455343</v>
          </cell>
          <cell r="I10"/>
          <cell r="J10"/>
          <cell r="K10"/>
          <cell r="L10"/>
        </row>
        <row r="11">
          <cell r="B11"/>
          <cell r="C11" t="str">
            <v>Non Interest Revenues in Constant Dollars</v>
          </cell>
          <cell r="D11">
            <v>738</v>
          </cell>
          <cell r="E11"/>
          <cell r="F11">
            <v>285.87786012801689</v>
          </cell>
          <cell r="G11"/>
          <cell r="H11">
            <v>953.22180673454466</v>
          </cell>
          <cell r="I11"/>
          <cell r="J11"/>
          <cell r="K11"/>
          <cell r="L11"/>
        </row>
        <row r="12">
          <cell r="A12"/>
          <cell r="B12"/>
          <cell r="C12"/>
          <cell r="D12"/>
          <cell r="E12"/>
          <cell r="F12"/>
          <cell r="G12"/>
          <cell r="H12"/>
          <cell r="I12"/>
          <cell r="J12"/>
          <cell r="K12"/>
          <cell r="L12"/>
          <cell r="N12"/>
          <cell r="P12"/>
          <cell r="R12"/>
          <cell r="AJ12"/>
          <cell r="AK12"/>
          <cell r="AL12"/>
          <cell r="AM12"/>
          <cell r="AN12"/>
          <cell r="AO12"/>
          <cell r="AP12"/>
          <cell r="AR12"/>
        </row>
        <row r="13">
          <cell r="B13"/>
          <cell r="C13" t="str">
            <v>Reported Reveues</v>
          </cell>
          <cell r="D13">
            <v>6939</v>
          </cell>
          <cell r="E13"/>
          <cell r="F13">
            <v>6348</v>
          </cell>
          <cell r="G13"/>
          <cell r="H13">
            <v>7405</v>
          </cell>
          <cell r="I13"/>
          <cell r="J13">
            <v>27330</v>
          </cell>
          <cell r="K13"/>
          <cell r="L13">
            <v>30342</v>
          </cell>
        </row>
        <row r="14">
          <cell r="B14"/>
          <cell r="C14" t="str">
            <v>Impact of FX Translation</v>
          </cell>
          <cell r="D14">
            <v>0</v>
          </cell>
          <cell r="E14"/>
          <cell r="F14">
            <v>-35</v>
          </cell>
          <cell r="G14"/>
          <cell r="H14">
            <v>-41</v>
          </cell>
          <cell r="I14"/>
          <cell r="J14">
            <v>0</v>
          </cell>
          <cell r="K14"/>
          <cell r="L14">
            <v>323</v>
          </cell>
        </row>
        <row r="15">
          <cell r="B15"/>
          <cell r="C15" t="str">
            <v>Revenues in Constant Dollars</v>
          </cell>
          <cell r="D15">
            <v>6939</v>
          </cell>
          <cell r="E15"/>
          <cell r="F15">
            <v>6313</v>
          </cell>
          <cell r="G15"/>
          <cell r="H15">
            <v>7364</v>
          </cell>
          <cell r="I15"/>
          <cell r="J15">
            <v>27330</v>
          </cell>
          <cell r="K15"/>
          <cell r="L15">
            <v>30665</v>
          </cell>
        </row>
        <row r="16">
          <cell r="A16"/>
          <cell r="B16"/>
          <cell r="C16"/>
          <cell r="D16"/>
          <cell r="E16"/>
          <cell r="F16"/>
          <cell r="G16"/>
          <cell r="H16"/>
          <cell r="I16"/>
          <cell r="J16"/>
          <cell r="K16"/>
          <cell r="L16"/>
          <cell r="N16"/>
          <cell r="P16"/>
          <cell r="R16"/>
          <cell r="AJ16"/>
          <cell r="AK16"/>
          <cell r="AL16"/>
          <cell r="AM16"/>
          <cell r="AN16"/>
          <cell r="AO16"/>
          <cell r="AP16"/>
          <cell r="AR16"/>
        </row>
        <row r="17">
          <cell r="B17"/>
          <cell r="C17" t="str">
            <v>Reported Expenses</v>
          </cell>
          <cell r="D17">
            <v>6244</v>
          </cell>
          <cell r="E17"/>
          <cell r="F17">
            <v>4655</v>
          </cell>
          <cell r="G17"/>
          <cell r="H17">
            <v>4699</v>
          </cell>
          <cell r="I17"/>
          <cell r="J17">
            <v>20035</v>
          </cell>
          <cell r="K17"/>
          <cell r="L17">
            <v>17834</v>
          </cell>
        </row>
        <row r="18">
          <cell r="B18"/>
          <cell r="C18" t="str">
            <v>Impact of FX Translation</v>
          </cell>
          <cell r="D18">
            <v>0</v>
          </cell>
          <cell r="E18"/>
          <cell r="F18">
            <v>-23</v>
          </cell>
          <cell r="G18"/>
          <cell r="H18">
            <v>-30</v>
          </cell>
          <cell r="I18"/>
          <cell r="J18">
            <v>0</v>
          </cell>
          <cell r="K18"/>
          <cell r="L18">
            <v>212</v>
          </cell>
        </row>
        <row r="19">
          <cell r="B19"/>
          <cell r="C19" t="str">
            <v>Expenses in Constant Dollars</v>
          </cell>
          <cell r="D19">
            <v>6244</v>
          </cell>
          <cell r="E19"/>
          <cell r="F19">
            <v>4632</v>
          </cell>
          <cell r="G19"/>
          <cell r="H19">
            <v>4669</v>
          </cell>
          <cell r="I19"/>
          <cell r="J19">
            <v>20035</v>
          </cell>
          <cell r="K19"/>
          <cell r="L19">
            <v>18046</v>
          </cell>
        </row>
        <row r="20">
          <cell r="A20"/>
          <cell r="B20"/>
          <cell r="C20"/>
          <cell r="D20"/>
          <cell r="E20"/>
          <cell r="F20"/>
          <cell r="G20"/>
          <cell r="H20"/>
          <cell r="I20"/>
          <cell r="J20"/>
          <cell r="K20"/>
          <cell r="L20"/>
          <cell r="N20"/>
          <cell r="P20"/>
          <cell r="R20"/>
          <cell r="AJ20"/>
          <cell r="AK20"/>
          <cell r="AL20"/>
          <cell r="AM20"/>
          <cell r="AN20"/>
          <cell r="AO20"/>
          <cell r="AP20"/>
          <cell r="AR20"/>
        </row>
        <row r="21">
          <cell r="B21"/>
          <cell r="C21" t="str">
            <v>Reported Credit Costs</v>
          </cell>
          <cell r="D21">
            <v>-105</v>
          </cell>
          <cell r="E21"/>
          <cell r="F21">
            <v>-65</v>
          </cell>
          <cell r="G21"/>
          <cell r="H21">
            <v>1077</v>
          </cell>
          <cell r="I21"/>
          <cell r="J21">
            <v>-496</v>
          </cell>
          <cell r="K21"/>
          <cell r="L21">
            <v>11702</v>
          </cell>
        </row>
        <row r="22">
          <cell r="B22"/>
          <cell r="C22" t="str">
            <v>Impact of FX Translation</v>
          </cell>
          <cell r="D22">
            <v>0</v>
          </cell>
          <cell r="E22"/>
          <cell r="F22">
            <v>-1</v>
          </cell>
          <cell r="G22"/>
          <cell r="H22">
            <v>-8</v>
          </cell>
          <cell r="I22"/>
          <cell r="J22">
            <v>0</v>
          </cell>
          <cell r="K22"/>
          <cell r="L22">
            <v>87</v>
          </cell>
        </row>
        <row r="23">
          <cell r="B23"/>
          <cell r="C23" t="str">
            <v>Credit Costs in Constant Dollars</v>
          </cell>
          <cell r="D23">
            <v>-105</v>
          </cell>
          <cell r="E23"/>
          <cell r="F23">
            <v>-66</v>
          </cell>
          <cell r="G23"/>
          <cell r="H23">
            <v>1069</v>
          </cell>
          <cell r="I23"/>
          <cell r="J23">
            <v>-496</v>
          </cell>
          <cell r="K23"/>
          <cell r="L23">
            <v>11789</v>
          </cell>
        </row>
        <row r="24">
          <cell r="A24"/>
          <cell r="B24"/>
          <cell r="C24"/>
          <cell r="D24"/>
          <cell r="E24"/>
          <cell r="F24"/>
          <cell r="G24"/>
          <cell r="H24"/>
          <cell r="I24"/>
          <cell r="J24"/>
          <cell r="K24"/>
          <cell r="L24"/>
          <cell r="N24"/>
          <cell r="P24"/>
          <cell r="R24"/>
          <cell r="AJ24"/>
          <cell r="AK24"/>
          <cell r="AL24"/>
          <cell r="AM24"/>
          <cell r="AN24"/>
          <cell r="AO24"/>
          <cell r="AP24"/>
          <cell r="AR24"/>
        </row>
        <row r="25">
          <cell r="B25"/>
          <cell r="C25" t="str">
            <v>Reported Net Income</v>
          </cell>
          <cell r="D25">
            <v>713</v>
          </cell>
          <cell r="E25"/>
          <cell r="F25">
            <v>1336</v>
          </cell>
          <cell r="G25"/>
          <cell r="H25">
            <v>1233</v>
          </cell>
          <cell r="I25"/>
          <cell r="J25">
            <v>6057</v>
          </cell>
          <cell r="K25"/>
          <cell r="L25">
            <v>667</v>
          </cell>
        </row>
        <row r="26">
          <cell r="B26"/>
          <cell r="C26" t="str">
            <v>Impact of FX Translation</v>
          </cell>
          <cell r="D26">
            <v>0</v>
          </cell>
          <cell r="E26"/>
          <cell r="F26">
            <v>-6</v>
          </cell>
          <cell r="G26"/>
          <cell r="H26">
            <v>-3</v>
          </cell>
          <cell r="I26"/>
          <cell r="J26">
            <v>0</v>
          </cell>
          <cell r="K26"/>
          <cell r="L26">
            <v>12</v>
          </cell>
        </row>
        <row r="27">
          <cell r="B27"/>
          <cell r="C27" t="str">
            <v>Net Income in Constant Dollars</v>
          </cell>
          <cell r="D27">
            <v>713</v>
          </cell>
          <cell r="E27"/>
          <cell r="F27">
            <v>1330</v>
          </cell>
          <cell r="G27"/>
          <cell r="H27">
            <v>1230</v>
          </cell>
          <cell r="I27"/>
          <cell r="J27">
            <v>6057</v>
          </cell>
          <cell r="K27"/>
          <cell r="L27">
            <v>679</v>
          </cell>
        </row>
        <row r="28">
          <cell r="B28"/>
          <cell r="C28"/>
          <cell r="D28"/>
          <cell r="E28"/>
          <cell r="F28"/>
          <cell r="G28"/>
          <cell r="H28"/>
          <cell r="J28"/>
          <cell r="K28"/>
          <cell r="L28"/>
        </row>
        <row r="29">
          <cell r="B29"/>
          <cell r="C29"/>
          <cell r="D29"/>
          <cell r="E29"/>
          <cell r="F29"/>
          <cell r="G29"/>
          <cell r="H29"/>
          <cell r="J29"/>
          <cell r="K29"/>
          <cell r="L29"/>
        </row>
        <row r="30">
          <cell r="B30"/>
          <cell r="C30" t="str">
            <v>Latin America Consumer Banking</v>
          </cell>
          <cell r="D30"/>
          <cell r="E30"/>
          <cell r="F30"/>
          <cell r="G30"/>
          <cell r="H30"/>
          <cell r="K30"/>
        </row>
        <row r="31">
          <cell r="C31" t="str">
            <v>International Consumer Banking</v>
          </cell>
          <cell r="D31" t="str">
            <v>4Q21</v>
          </cell>
          <cell r="E31"/>
          <cell r="F31" t="str">
            <v>3Q21</v>
          </cell>
          <cell r="G31"/>
          <cell r="H31" t="str">
            <v>4Q20</v>
          </cell>
          <cell r="I31"/>
          <cell r="J31">
            <v>2021</v>
          </cell>
          <cell r="K31"/>
          <cell r="L31">
            <v>2020</v>
          </cell>
          <cell r="AD31"/>
          <cell r="AE31"/>
          <cell r="AF31"/>
        </row>
        <row r="32">
          <cell r="A32"/>
          <cell r="B32"/>
          <cell r="C32" t="str">
            <v>Reported Revenues</v>
          </cell>
          <cell r="D32">
            <v>2527</v>
          </cell>
          <cell r="E32"/>
          <cell r="F32">
            <v>1979</v>
          </cell>
          <cell r="G32"/>
          <cell r="H32">
            <v>2710</v>
          </cell>
          <cell r="J32">
            <v>9849</v>
          </cell>
          <cell r="K32"/>
          <cell r="L32">
            <v>11058</v>
          </cell>
          <cell r="N32"/>
          <cell r="P32"/>
          <cell r="R32"/>
          <cell r="AJ32" t="b">
            <v>1</v>
          </cell>
          <cell r="AK32"/>
          <cell r="AL32" t="b">
            <v>1</v>
          </cell>
          <cell r="AM32"/>
          <cell r="AN32" t="b">
            <v>1</v>
          </cell>
          <cell r="AO32"/>
          <cell r="AP32" t="b">
            <v>1</v>
          </cell>
          <cell r="AR32" t="b">
            <v>1</v>
          </cell>
        </row>
        <row r="33">
          <cell r="A33"/>
          <cell r="B33"/>
          <cell r="C33" t="str">
            <v>Impact of FX Translation</v>
          </cell>
          <cell r="D33">
            <v>0</v>
          </cell>
          <cell r="E33"/>
          <cell r="F33">
            <v>-35</v>
          </cell>
          <cell r="G33"/>
          <cell r="H33">
            <v>-41</v>
          </cell>
          <cell r="J33">
            <v>0</v>
          </cell>
          <cell r="K33"/>
          <cell r="L33">
            <v>323</v>
          </cell>
          <cell r="N33"/>
          <cell r="P33"/>
          <cell r="R33"/>
          <cell r="AJ33"/>
          <cell r="AK33"/>
          <cell r="AL33"/>
          <cell r="AM33"/>
          <cell r="AN33"/>
          <cell r="AO33"/>
          <cell r="AP33"/>
          <cell r="AR33"/>
        </row>
        <row r="34">
          <cell r="A34"/>
          <cell r="B34"/>
          <cell r="C34" t="str">
            <v>Revenues in Constant Dollars</v>
          </cell>
          <cell r="D34">
            <v>2527</v>
          </cell>
          <cell r="E34"/>
          <cell r="F34">
            <v>1944</v>
          </cell>
          <cell r="G34"/>
          <cell r="H34">
            <v>2669</v>
          </cell>
          <cell r="J34">
            <v>9849</v>
          </cell>
          <cell r="K34"/>
          <cell r="L34">
            <v>11381</v>
          </cell>
          <cell r="N34">
            <v>-5.3203446983889097E-2</v>
          </cell>
          <cell r="O34" t="e">
            <v>#REF!</v>
          </cell>
          <cell r="P34"/>
          <cell r="R34"/>
          <cell r="AJ34" t="b">
            <v>1</v>
          </cell>
          <cell r="AK34"/>
          <cell r="AL34" t="b">
            <v>1</v>
          </cell>
          <cell r="AM34"/>
          <cell r="AN34" t="b">
            <v>1</v>
          </cell>
          <cell r="AO34"/>
          <cell r="AP34" t="b">
            <v>1</v>
          </cell>
          <cell r="AR34" t="b">
            <v>1</v>
          </cell>
        </row>
        <row r="35">
          <cell r="A35"/>
          <cell r="B35"/>
          <cell r="C35"/>
          <cell r="D35"/>
          <cell r="E35"/>
          <cell r="F35"/>
          <cell r="G35"/>
          <cell r="H35"/>
          <cell r="J35"/>
          <cell r="K35"/>
          <cell r="L35"/>
          <cell r="N35"/>
          <cell r="P35"/>
          <cell r="R35"/>
          <cell r="AJ35"/>
          <cell r="AK35"/>
          <cell r="AL35"/>
          <cell r="AM35"/>
          <cell r="AN35"/>
          <cell r="AO35"/>
          <cell r="AP35"/>
          <cell r="AR35"/>
        </row>
        <row r="36">
          <cell r="A36"/>
          <cell r="B36"/>
          <cell r="C36" t="str">
            <v>Reported Expenses</v>
          </cell>
          <cell r="D36">
            <v>3251</v>
          </cell>
          <cell r="E36"/>
          <cell r="F36">
            <v>1966</v>
          </cell>
          <cell r="G36"/>
          <cell r="H36">
            <v>2064</v>
          </cell>
          <cell r="J36">
            <v>9203</v>
          </cell>
          <cell r="K36"/>
          <cell r="L36">
            <v>7597</v>
          </cell>
          <cell r="N36">
            <v>0.29989711934156377</v>
          </cell>
          <cell r="P36"/>
          <cell r="R36"/>
          <cell r="AJ36" t="b">
            <v>1</v>
          </cell>
          <cell r="AK36"/>
          <cell r="AL36" t="b">
            <v>1</v>
          </cell>
          <cell r="AM36"/>
          <cell r="AN36" t="b">
            <v>1</v>
          </cell>
          <cell r="AO36"/>
          <cell r="AP36" t="b">
            <v>1</v>
          </cell>
          <cell r="AR36" t="b">
            <v>1</v>
          </cell>
        </row>
        <row r="37">
          <cell r="A37"/>
          <cell r="B37"/>
          <cell r="C37" t="str">
            <v>Impact of FX Translation</v>
          </cell>
          <cell r="D37">
            <v>0</v>
          </cell>
          <cell r="E37"/>
          <cell r="F37">
            <v>-23</v>
          </cell>
          <cell r="G37"/>
          <cell r="H37">
            <v>-30</v>
          </cell>
          <cell r="J37">
            <v>0</v>
          </cell>
          <cell r="K37"/>
          <cell r="L37">
            <v>212</v>
          </cell>
          <cell r="N37"/>
          <cell r="P37"/>
          <cell r="R37"/>
          <cell r="AJ37"/>
          <cell r="AK37"/>
          <cell r="AL37"/>
          <cell r="AM37"/>
          <cell r="AN37"/>
          <cell r="AO37"/>
          <cell r="AP37"/>
          <cell r="AR37"/>
        </row>
        <row r="38">
          <cell r="A38"/>
          <cell r="B38"/>
          <cell r="C38" t="str">
            <v>Expenses in Constant Dollars</v>
          </cell>
          <cell r="D38">
            <v>3251</v>
          </cell>
          <cell r="E38"/>
          <cell r="F38">
            <v>1943</v>
          </cell>
          <cell r="G38"/>
          <cell r="H38">
            <v>2034</v>
          </cell>
          <cell r="J38">
            <v>9203</v>
          </cell>
          <cell r="K38"/>
          <cell r="L38">
            <v>7809</v>
          </cell>
          <cell r="N38"/>
          <cell r="P38"/>
          <cell r="R38"/>
          <cell r="AJ38" t="b">
            <v>1</v>
          </cell>
          <cell r="AK38"/>
          <cell r="AL38" t="b">
            <v>1</v>
          </cell>
          <cell r="AM38"/>
          <cell r="AN38" t="b">
            <v>1</v>
          </cell>
          <cell r="AO38"/>
          <cell r="AP38" t="b">
            <v>1</v>
          </cell>
          <cell r="AR38" t="b">
            <v>1</v>
          </cell>
        </row>
        <row r="39">
          <cell r="A39"/>
          <cell r="B39"/>
          <cell r="C39"/>
          <cell r="D39"/>
          <cell r="E39"/>
          <cell r="F39"/>
          <cell r="G39"/>
          <cell r="H39"/>
          <cell r="J39"/>
          <cell r="K39"/>
          <cell r="L39"/>
          <cell r="N39"/>
          <cell r="P39"/>
          <cell r="R39"/>
          <cell r="Z39"/>
          <cell r="AA39"/>
          <cell r="AB39"/>
          <cell r="AC39"/>
          <cell r="AF39"/>
        </row>
        <row r="40">
          <cell r="A40"/>
          <cell r="B40"/>
          <cell r="C40" t="str">
            <v>Reported Credit Costs</v>
          </cell>
          <cell r="D40">
            <v>170</v>
          </cell>
          <cell r="E40"/>
          <cell r="F40">
            <v>122</v>
          </cell>
          <cell r="G40"/>
          <cell r="H40">
            <v>297</v>
          </cell>
          <cell r="J40">
            <v>522</v>
          </cell>
          <cell r="K40"/>
          <cell r="L40">
            <v>2580</v>
          </cell>
          <cell r="N40"/>
          <cell r="P40"/>
          <cell r="R40"/>
          <cell r="Z40"/>
          <cell r="AA40"/>
          <cell r="AB40"/>
          <cell r="AC40"/>
          <cell r="AD40"/>
          <cell r="AF40"/>
        </row>
        <row r="41">
          <cell r="A41"/>
          <cell r="B41"/>
          <cell r="C41" t="str">
            <v>Impact of FX Translation</v>
          </cell>
          <cell r="D41">
            <v>0</v>
          </cell>
          <cell r="E41"/>
          <cell r="F41">
            <v>-1</v>
          </cell>
          <cell r="G41"/>
          <cell r="H41">
            <v>-8</v>
          </cell>
          <cell r="J41">
            <v>0</v>
          </cell>
          <cell r="K41"/>
          <cell r="L41">
            <v>87</v>
          </cell>
          <cell r="N41"/>
          <cell r="P41"/>
          <cell r="R41"/>
          <cell r="Z41"/>
          <cell r="AA41"/>
          <cell r="AB41"/>
          <cell r="AC41"/>
          <cell r="AF41"/>
        </row>
        <row r="42">
          <cell r="A42"/>
          <cell r="B42"/>
          <cell r="C42" t="str">
            <v>Credit Costs in Constant Dollars</v>
          </cell>
          <cell r="D42">
            <v>170</v>
          </cell>
          <cell r="E42"/>
          <cell r="F42">
            <v>121</v>
          </cell>
          <cell r="G42"/>
          <cell r="H42">
            <v>289</v>
          </cell>
          <cell r="J42">
            <v>522</v>
          </cell>
          <cell r="K42"/>
          <cell r="L42">
            <v>2667</v>
          </cell>
          <cell r="N42"/>
          <cell r="P42"/>
          <cell r="R42"/>
          <cell r="Z42"/>
          <cell r="AA42"/>
          <cell r="AB42"/>
          <cell r="AC42"/>
          <cell r="AD42"/>
          <cell r="AF42"/>
          <cell r="AJ42" t="b">
            <v>0</v>
          </cell>
          <cell r="AK42"/>
          <cell r="AL42" t="b">
            <v>0</v>
          </cell>
          <cell r="AM42"/>
          <cell r="AN42" t="b">
            <v>0</v>
          </cell>
          <cell r="AO42"/>
          <cell r="AP42" t="b">
            <v>0</v>
          </cell>
          <cell r="AR42" t="b">
            <v>0</v>
          </cell>
        </row>
        <row r="43">
          <cell r="A43"/>
          <cell r="B43"/>
          <cell r="C43"/>
          <cell r="D43"/>
          <cell r="E43"/>
          <cell r="F43"/>
          <cell r="G43"/>
          <cell r="H43"/>
          <cell r="J43"/>
          <cell r="K43"/>
          <cell r="L43"/>
          <cell r="N43"/>
          <cell r="P43"/>
          <cell r="R43"/>
          <cell r="Z43"/>
          <cell r="AA43"/>
          <cell r="AB43"/>
          <cell r="AC43"/>
          <cell r="AD43"/>
          <cell r="AF43"/>
        </row>
        <row r="44">
          <cell r="A44"/>
          <cell r="B44"/>
          <cell r="C44" t="str">
            <v>Reported EBT</v>
          </cell>
          <cell r="D44">
            <v>-894</v>
          </cell>
          <cell r="E44"/>
          <cell r="F44">
            <v>-109</v>
          </cell>
          <cell r="G44"/>
          <cell r="H44">
            <v>349</v>
          </cell>
          <cell r="I44"/>
          <cell r="J44"/>
          <cell r="K44"/>
          <cell r="L44"/>
          <cell r="N44"/>
          <cell r="P44"/>
          <cell r="R44"/>
          <cell r="Z44"/>
          <cell r="AA44"/>
          <cell r="AB44"/>
          <cell r="AC44"/>
          <cell r="AD44"/>
          <cell r="AF44"/>
        </row>
        <row r="45">
          <cell r="A45"/>
          <cell r="B45"/>
          <cell r="C45" t="str">
            <v>Impact of FX Translation</v>
          </cell>
          <cell r="D45">
            <v>0</v>
          </cell>
          <cell r="E45"/>
          <cell r="F45">
            <v>-11</v>
          </cell>
          <cell r="G45"/>
          <cell r="H45">
            <v>-3</v>
          </cell>
          <cell r="I45"/>
          <cell r="J45"/>
          <cell r="K45"/>
          <cell r="L45"/>
          <cell r="N45"/>
          <cell r="P45"/>
          <cell r="R45"/>
          <cell r="AB45"/>
          <cell r="AC45"/>
          <cell r="AD45"/>
        </row>
        <row r="46">
          <cell r="A46"/>
          <cell r="B46"/>
          <cell r="C46" t="str">
            <v>EBT in Constant Dollars</v>
          </cell>
          <cell r="D46">
            <v>-894</v>
          </cell>
          <cell r="E46"/>
          <cell r="F46">
            <v>-120</v>
          </cell>
          <cell r="G46"/>
          <cell r="H46">
            <v>346</v>
          </cell>
          <cell r="I46"/>
          <cell r="J46"/>
          <cell r="K46"/>
          <cell r="L46"/>
          <cell r="N46"/>
          <cell r="P46"/>
          <cell r="R46"/>
          <cell r="AB46"/>
          <cell r="AC46"/>
          <cell r="AD46"/>
        </row>
        <row r="47">
          <cell r="A47"/>
          <cell r="B47"/>
          <cell r="C47"/>
          <cell r="D47"/>
          <cell r="E47"/>
          <cell r="F47"/>
          <cell r="G47"/>
          <cell r="H47"/>
          <cell r="J47"/>
          <cell r="K47"/>
          <cell r="L47"/>
          <cell r="N47"/>
          <cell r="P47"/>
          <cell r="R47"/>
          <cell r="AB47"/>
          <cell r="AC47"/>
          <cell r="AD47"/>
        </row>
        <row r="48">
          <cell r="A48"/>
          <cell r="B48"/>
          <cell r="C48" t="str">
            <v>Reported Net Income</v>
          </cell>
          <cell r="D48">
            <v>-607</v>
          </cell>
          <cell r="E48"/>
          <cell r="F48">
            <v>-112</v>
          </cell>
          <cell r="G48"/>
          <cell r="H48">
            <v>265</v>
          </cell>
          <cell r="J48">
            <v>123</v>
          </cell>
          <cell r="K48"/>
          <cell r="L48">
            <v>713</v>
          </cell>
          <cell r="N48"/>
          <cell r="P48"/>
          <cell r="R48"/>
          <cell r="AB48"/>
          <cell r="AC48"/>
          <cell r="AD48"/>
        </row>
        <row r="49">
          <cell r="A49"/>
          <cell r="B49"/>
          <cell r="C49" t="str">
            <v>Impact of FX Translation</v>
          </cell>
          <cell r="D49">
            <v>0</v>
          </cell>
          <cell r="E49"/>
          <cell r="F49">
            <v>-6</v>
          </cell>
          <cell r="G49"/>
          <cell r="H49">
            <v>-3</v>
          </cell>
          <cell r="J49">
            <v>0</v>
          </cell>
          <cell r="K49"/>
          <cell r="L49">
            <v>12</v>
          </cell>
          <cell r="N49"/>
          <cell r="P49"/>
          <cell r="R49"/>
          <cell r="AB49"/>
          <cell r="AC49"/>
          <cell r="AD49"/>
        </row>
        <row r="50">
          <cell r="A50"/>
          <cell r="B50"/>
          <cell r="C50" t="str">
            <v>Net Income in Constant Dollars</v>
          </cell>
          <cell r="D50">
            <v>-607</v>
          </cell>
          <cell r="E50"/>
          <cell r="F50">
            <v>-118</v>
          </cell>
          <cell r="G50"/>
          <cell r="H50">
            <v>262</v>
          </cell>
          <cell r="J50">
            <v>123</v>
          </cell>
          <cell r="K50"/>
          <cell r="L50">
            <v>725</v>
          </cell>
          <cell r="N50"/>
          <cell r="P50"/>
          <cell r="R50"/>
          <cell r="AB50"/>
          <cell r="AC50"/>
          <cell r="AD50"/>
          <cell r="AJ50" t="b">
            <v>0</v>
          </cell>
          <cell r="AK50"/>
          <cell r="AL50" t="b">
            <v>0</v>
          </cell>
          <cell r="AM50"/>
          <cell r="AN50" t="b">
            <v>0</v>
          </cell>
          <cell r="AO50"/>
          <cell r="AP50" t="b">
            <v>0</v>
          </cell>
          <cell r="AR50" t="b">
            <v>0</v>
          </cell>
        </row>
        <row r="51">
          <cell r="B51"/>
          <cell r="C51"/>
          <cell r="D51"/>
          <cell r="E51"/>
          <cell r="F51"/>
          <cell r="G51"/>
          <cell r="H51"/>
          <cell r="J51"/>
          <cell r="K51"/>
          <cell r="L51"/>
          <cell r="AB51"/>
          <cell r="AC51"/>
          <cell r="AD51"/>
        </row>
        <row r="52">
          <cell r="C52"/>
          <cell r="D52" t="str">
            <v>4Q21</v>
          </cell>
          <cell r="E52"/>
          <cell r="F52" t="str">
            <v>3Q21</v>
          </cell>
          <cell r="G52"/>
          <cell r="H52" t="str">
            <v>4Q20</v>
          </cell>
          <cell r="I52"/>
          <cell r="J52">
            <v>2021</v>
          </cell>
          <cell r="K52"/>
          <cell r="L52">
            <v>2020</v>
          </cell>
          <cell r="M52"/>
          <cell r="N52"/>
          <cell r="AB52"/>
          <cell r="AC52"/>
          <cell r="AD52"/>
        </row>
        <row r="53">
          <cell r="A53"/>
          <cell r="B53"/>
          <cell r="C53" t="str">
            <v>Reported Revenues</v>
          </cell>
          <cell r="D53">
            <v>1075</v>
          </cell>
          <cell r="E53"/>
          <cell r="F53">
            <v>1064</v>
          </cell>
          <cell r="G53"/>
          <cell r="H53">
            <v>1122</v>
          </cell>
          <cell r="J53">
            <v>4250</v>
          </cell>
          <cell r="K53"/>
          <cell r="L53">
            <v>4466</v>
          </cell>
          <cell r="AB53"/>
          <cell r="AC53"/>
          <cell r="AD53"/>
          <cell r="AJ53" t="b">
            <v>0</v>
          </cell>
          <cell r="AK53"/>
          <cell r="AL53" t="b">
            <v>0</v>
          </cell>
          <cell r="AM53"/>
          <cell r="AN53" t="b">
            <v>0</v>
          </cell>
          <cell r="AO53"/>
          <cell r="AP53" t="b">
            <v>1</v>
          </cell>
          <cell r="AR53" t="b">
            <v>1</v>
          </cell>
        </row>
        <row r="54">
          <cell r="A54"/>
          <cell r="B54">
            <v>3.9651837524177946E-2</v>
          </cell>
          <cell r="C54" t="str">
            <v>Impact of FX Translation</v>
          </cell>
          <cell r="D54">
            <v>0</v>
          </cell>
          <cell r="E54"/>
          <cell r="F54">
            <v>-30</v>
          </cell>
          <cell r="G54"/>
          <cell r="H54">
            <v>-19</v>
          </cell>
          <cell r="I54"/>
          <cell r="J54">
            <v>0</v>
          </cell>
          <cell r="K54"/>
          <cell r="L54">
            <v>211</v>
          </cell>
          <cell r="AB54"/>
          <cell r="AC54"/>
          <cell r="AD54"/>
        </row>
        <row r="55">
          <cell r="A55"/>
          <cell r="B55">
            <v>-2.5385312783318223E-2</v>
          </cell>
          <cell r="C55" t="str">
            <v>Revenues in Constant Dollars</v>
          </cell>
          <cell r="D55">
            <v>1075</v>
          </cell>
          <cell r="E55"/>
          <cell r="F55">
            <v>1034</v>
          </cell>
          <cell r="G55"/>
          <cell r="H55">
            <v>1103</v>
          </cell>
          <cell r="J55">
            <v>4250</v>
          </cell>
          <cell r="K55"/>
          <cell r="L55">
            <v>4677</v>
          </cell>
          <cell r="AB55"/>
          <cell r="AC55"/>
          <cell r="AD55"/>
          <cell r="AJ55" t="b">
            <v>0</v>
          </cell>
          <cell r="AK55"/>
          <cell r="AL55" t="b">
            <v>0</v>
          </cell>
          <cell r="AM55"/>
          <cell r="AN55" t="b">
            <v>0</v>
          </cell>
          <cell r="AO55"/>
          <cell r="AP55" t="b">
            <v>1</v>
          </cell>
          <cell r="AR55" t="b">
            <v>0</v>
          </cell>
        </row>
        <row r="56">
          <cell r="A56"/>
          <cell r="B56"/>
          <cell r="C56"/>
          <cell r="D56"/>
          <cell r="E56"/>
          <cell r="F56"/>
          <cell r="G56"/>
          <cell r="H56"/>
          <cell r="J56"/>
          <cell r="K56"/>
          <cell r="L56"/>
          <cell r="AB56"/>
          <cell r="AC56"/>
          <cell r="AD56"/>
        </row>
        <row r="57">
          <cell r="A57"/>
          <cell r="B57"/>
          <cell r="C57" t="str">
            <v>Reported Retail Banking Revenues</v>
          </cell>
          <cell r="D57">
            <v>793</v>
          </cell>
          <cell r="E57"/>
          <cell r="F57">
            <v>782</v>
          </cell>
          <cell r="G57"/>
          <cell r="H57">
            <v>761</v>
          </cell>
          <cell r="J57">
            <v>3119</v>
          </cell>
          <cell r="K57"/>
          <cell r="L57">
            <v>3103</v>
          </cell>
          <cell r="AB57"/>
          <cell r="AC57"/>
          <cell r="AD57"/>
        </row>
        <row r="58">
          <cell r="A58"/>
          <cell r="B58"/>
          <cell r="C58" t="str">
            <v>Impact of FX Translation</v>
          </cell>
          <cell r="D58">
            <v>0</v>
          </cell>
          <cell r="E58"/>
          <cell r="F58">
            <v>-11.070204472484988</v>
          </cell>
          <cell r="G58"/>
          <cell r="H58">
            <v>35.471505368849307</v>
          </cell>
          <cell r="J58">
            <v>0</v>
          </cell>
          <cell r="K58"/>
          <cell r="L58">
            <v>146.90478046911949</v>
          </cell>
          <cell r="AB58"/>
          <cell r="AC58"/>
          <cell r="AD58"/>
        </row>
        <row r="59">
          <cell r="A59"/>
          <cell r="B59"/>
          <cell r="C59" t="str">
            <v>Retail Banking Revenues in Constant Dollars</v>
          </cell>
          <cell r="D59">
            <v>793</v>
          </cell>
          <cell r="E59"/>
          <cell r="F59">
            <v>770.92979552751501</v>
          </cell>
          <cell r="G59"/>
          <cell r="H59">
            <v>796.47150536884931</v>
          </cell>
          <cell r="J59">
            <v>3119</v>
          </cell>
          <cell r="K59"/>
          <cell r="L59">
            <v>3249.9047804691195</v>
          </cell>
          <cell r="Z59" t="str">
            <v>IR FI</v>
          </cell>
          <cell r="AB59">
            <v>2.8628034096649824E-2</v>
          </cell>
          <cell r="AD59">
            <v>-4.3586058577721465E-3</v>
          </cell>
          <cell r="AF59">
            <v>-4.0279574114237104E-2</v>
          </cell>
          <cell r="AJ59" t="b">
            <v>0</v>
          </cell>
          <cell r="AK59"/>
          <cell r="AL59" t="b">
            <v>0</v>
          </cell>
          <cell r="AM59"/>
          <cell r="AN59" t="b">
            <v>0</v>
          </cell>
          <cell r="AO59"/>
          <cell r="AP59" t="b">
            <v>0</v>
          </cell>
          <cell r="AR59" t="b">
            <v>0</v>
          </cell>
        </row>
        <row r="60">
          <cell r="A60"/>
          <cell r="B60"/>
          <cell r="C60"/>
          <cell r="D60"/>
          <cell r="E60"/>
          <cell r="F60"/>
          <cell r="G60"/>
          <cell r="H60"/>
          <cell r="J60"/>
          <cell r="K60"/>
          <cell r="L60"/>
          <cell r="AB60"/>
          <cell r="AC60"/>
          <cell r="AD60"/>
        </row>
        <row r="61">
          <cell r="A61"/>
          <cell r="B61"/>
          <cell r="C61" t="str">
            <v>Reported Branded Cards Revenues</v>
          </cell>
          <cell r="D61">
            <v>271</v>
          </cell>
          <cell r="E61"/>
          <cell r="F61">
            <v>296</v>
          </cell>
          <cell r="G61"/>
          <cell r="H61">
            <v>290</v>
          </cell>
          <cell r="J61">
            <v>1131</v>
          </cell>
          <cell r="K61"/>
          <cell r="L61">
            <v>1363</v>
          </cell>
          <cell r="AB61"/>
          <cell r="AC61"/>
          <cell r="AD61"/>
        </row>
        <row r="62">
          <cell r="A62"/>
          <cell r="B62"/>
          <cell r="C62" t="str">
            <v>Impact of FX Translation</v>
          </cell>
          <cell r="D62">
            <v>0</v>
          </cell>
          <cell r="E62"/>
          <cell r="F62">
            <v>-32.861183570580636</v>
          </cell>
          <cell r="G62"/>
          <cell r="H62">
            <v>16.367550353612444</v>
          </cell>
          <cell r="J62">
            <v>0</v>
          </cell>
          <cell r="K62"/>
          <cell r="L62">
            <v>63.555665876284593</v>
          </cell>
          <cell r="AB62"/>
          <cell r="AC62"/>
          <cell r="AD62"/>
        </row>
        <row r="63">
          <cell r="A63"/>
          <cell r="B63"/>
          <cell r="C63" t="str">
            <v>Branded Cards Revenues in Constant Dollars</v>
          </cell>
          <cell r="D63">
            <v>271</v>
          </cell>
          <cell r="E63"/>
          <cell r="F63">
            <v>263.13881642941936</v>
          </cell>
          <cell r="G63"/>
          <cell r="H63">
            <v>306.36755035361244</v>
          </cell>
          <cell r="J63">
            <v>1131</v>
          </cell>
          <cell r="K63"/>
          <cell r="L63">
            <v>1426.5556658762846</v>
          </cell>
          <cell r="Z63" t="str">
            <v>IR FI</v>
          </cell>
          <cell r="AB63">
            <v>2.9874663408654634E-2</v>
          </cell>
          <cell r="AD63">
            <v>-0.11544156785792381</v>
          </cell>
          <cell r="AF63">
            <v>-0.20718130595677442</v>
          </cell>
          <cell r="AJ63" t="b">
            <v>0</v>
          </cell>
          <cell r="AK63"/>
          <cell r="AL63" t="b">
            <v>0</v>
          </cell>
          <cell r="AM63"/>
          <cell r="AN63" t="b">
            <v>0</v>
          </cell>
          <cell r="AO63"/>
          <cell r="AP63" t="b">
            <v>0</v>
          </cell>
          <cell r="AR63" t="b">
            <v>0</v>
          </cell>
        </row>
        <row r="64">
          <cell r="A64"/>
          <cell r="B64"/>
          <cell r="C64"/>
          <cell r="D64"/>
          <cell r="E64"/>
          <cell r="F64"/>
          <cell r="G64"/>
          <cell r="H64"/>
          <cell r="J64"/>
          <cell r="K64"/>
          <cell r="L64"/>
          <cell r="AB64"/>
          <cell r="AC64"/>
          <cell r="AD64"/>
        </row>
        <row r="65">
          <cell r="A65"/>
          <cell r="B65"/>
          <cell r="C65" t="str">
            <v>Reported Expenses</v>
          </cell>
          <cell r="D65">
            <v>746</v>
          </cell>
          <cell r="E65"/>
          <cell r="F65">
            <v>726</v>
          </cell>
          <cell r="G65"/>
          <cell r="H65">
            <v>802</v>
          </cell>
          <cell r="J65">
            <v>2949</v>
          </cell>
          <cell r="K65"/>
          <cell r="L65">
            <v>2871</v>
          </cell>
          <cell r="AB65"/>
          <cell r="AC65"/>
        </row>
        <row r="66">
          <cell r="A66"/>
          <cell r="B66"/>
          <cell r="C66" t="str">
            <v>Impact of FX Translation</v>
          </cell>
          <cell r="D66">
            <v>0</v>
          </cell>
          <cell r="E66"/>
          <cell r="F66">
            <v>-19</v>
          </cell>
          <cell r="G66"/>
          <cell r="H66">
            <v>-13</v>
          </cell>
          <cell r="J66">
            <v>0</v>
          </cell>
          <cell r="K66"/>
          <cell r="L66">
            <v>129</v>
          </cell>
          <cell r="AB66"/>
          <cell r="AC66"/>
        </row>
        <row r="67">
          <cell r="A67"/>
          <cell r="B67"/>
          <cell r="C67" t="str">
            <v>Expenses in Constant Dollars</v>
          </cell>
          <cell r="D67">
            <v>746</v>
          </cell>
          <cell r="E67"/>
          <cell r="F67">
            <v>707</v>
          </cell>
          <cell r="G67"/>
          <cell r="H67">
            <v>789</v>
          </cell>
          <cell r="J67">
            <v>2949</v>
          </cell>
          <cell r="K67"/>
          <cell r="L67">
            <v>3000</v>
          </cell>
          <cell r="AB67"/>
          <cell r="AC67"/>
          <cell r="AD67"/>
          <cell r="AJ67" t="b">
            <v>0</v>
          </cell>
          <cell r="AK67"/>
          <cell r="AL67" t="b">
            <v>0</v>
          </cell>
          <cell r="AM67"/>
          <cell r="AN67" t="b">
            <v>0</v>
          </cell>
          <cell r="AO67"/>
          <cell r="AP67" t="b">
            <v>0</v>
          </cell>
          <cell r="AR67" t="b">
            <v>0</v>
          </cell>
        </row>
        <row r="68">
          <cell r="A68"/>
          <cell r="B68"/>
          <cell r="C68"/>
          <cell r="D68"/>
          <cell r="E68"/>
          <cell r="F68"/>
          <cell r="G68"/>
          <cell r="H68"/>
          <cell r="J68"/>
          <cell r="K68"/>
          <cell r="L68"/>
          <cell r="AB68"/>
          <cell r="AC68"/>
          <cell r="AD68"/>
          <cell r="AJ68"/>
          <cell r="AK68"/>
          <cell r="AL68"/>
          <cell r="AM68"/>
          <cell r="AN68"/>
          <cell r="AO68"/>
          <cell r="AP68"/>
          <cell r="AR68"/>
        </row>
        <row r="69">
          <cell r="A69"/>
          <cell r="B69"/>
          <cell r="C69" t="str">
            <v>Reported EBT</v>
          </cell>
          <cell r="D69">
            <v>234</v>
          </cell>
          <cell r="E69"/>
          <cell r="F69">
            <v>322</v>
          </cell>
          <cell r="G69"/>
          <cell r="H69">
            <v>232</v>
          </cell>
          <cell r="J69">
            <v>1126</v>
          </cell>
          <cell r="K69"/>
          <cell r="L69">
            <v>326</v>
          </cell>
          <cell r="AB69"/>
          <cell r="AC69"/>
          <cell r="AD69"/>
          <cell r="AJ69"/>
          <cell r="AK69"/>
          <cell r="AL69"/>
          <cell r="AM69"/>
          <cell r="AN69"/>
          <cell r="AO69"/>
          <cell r="AP69"/>
          <cell r="AR69"/>
        </row>
        <row r="70">
          <cell r="A70"/>
          <cell r="B70"/>
          <cell r="C70" t="str">
            <v>Impact of FX Translation</v>
          </cell>
          <cell r="D70">
            <v>0</v>
          </cell>
          <cell r="E70"/>
          <cell r="F70">
            <v>-10</v>
          </cell>
          <cell r="G70"/>
          <cell r="H70">
            <v>-4</v>
          </cell>
          <cell r="J70">
            <v>0</v>
          </cell>
          <cell r="K70"/>
          <cell r="L70">
            <v>16</v>
          </cell>
          <cell r="AB70"/>
          <cell r="AC70"/>
          <cell r="AD70"/>
          <cell r="AJ70"/>
          <cell r="AK70"/>
          <cell r="AL70"/>
          <cell r="AM70"/>
          <cell r="AN70"/>
          <cell r="AO70"/>
          <cell r="AP70"/>
          <cell r="AR70"/>
        </row>
        <row r="71">
          <cell r="A71"/>
          <cell r="B71"/>
          <cell r="C71" t="str">
            <v>EBT in Constant Dollars</v>
          </cell>
          <cell r="D71">
            <v>234</v>
          </cell>
          <cell r="E71"/>
          <cell r="F71">
            <v>312</v>
          </cell>
          <cell r="G71"/>
          <cell r="H71">
            <v>228</v>
          </cell>
          <cell r="J71">
            <v>1126</v>
          </cell>
          <cell r="K71"/>
          <cell r="L71">
            <v>342</v>
          </cell>
          <cell r="AB71"/>
          <cell r="AC71"/>
          <cell r="AD71"/>
          <cell r="AJ71"/>
          <cell r="AK71"/>
          <cell r="AL71"/>
          <cell r="AM71"/>
          <cell r="AN71"/>
          <cell r="AO71"/>
          <cell r="AP71"/>
          <cell r="AR71"/>
        </row>
        <row r="72">
          <cell r="A72"/>
          <cell r="B72"/>
          <cell r="C72"/>
          <cell r="D72"/>
          <cell r="E72"/>
          <cell r="F72"/>
          <cell r="G72"/>
          <cell r="H72"/>
          <cell r="J72"/>
          <cell r="K72"/>
          <cell r="L72"/>
          <cell r="AB72"/>
          <cell r="AC72"/>
          <cell r="AD72"/>
          <cell r="AJ72"/>
          <cell r="AK72"/>
          <cell r="AL72"/>
          <cell r="AM72"/>
          <cell r="AN72"/>
          <cell r="AO72"/>
          <cell r="AP72"/>
          <cell r="AR72"/>
        </row>
        <row r="73">
          <cell r="A73"/>
          <cell r="B73"/>
          <cell r="C73"/>
          <cell r="D73"/>
          <cell r="E73"/>
          <cell r="F73"/>
          <cell r="G73"/>
          <cell r="H73"/>
          <cell r="J73"/>
          <cell r="K73"/>
          <cell r="L73"/>
          <cell r="AB73"/>
          <cell r="AC73"/>
          <cell r="AD73"/>
          <cell r="AJ73"/>
          <cell r="AK73"/>
          <cell r="AL73"/>
          <cell r="AM73"/>
          <cell r="AN73"/>
          <cell r="AO73"/>
          <cell r="AP73"/>
          <cell r="AR73"/>
        </row>
        <row r="74">
          <cell r="A74"/>
          <cell r="B74"/>
          <cell r="C74"/>
          <cell r="D74"/>
          <cell r="E74"/>
          <cell r="F74"/>
          <cell r="G74"/>
          <cell r="H74"/>
          <cell r="J74"/>
          <cell r="K74"/>
          <cell r="L74"/>
          <cell r="AB74"/>
          <cell r="AC74"/>
          <cell r="AD74"/>
          <cell r="AJ74"/>
          <cell r="AK74"/>
          <cell r="AL74"/>
          <cell r="AM74"/>
          <cell r="AN74"/>
          <cell r="AO74"/>
          <cell r="AP74"/>
          <cell r="AR74"/>
        </row>
        <row r="75">
          <cell r="A75"/>
          <cell r="B75"/>
          <cell r="C75" t="str">
            <v>Asia Consumer Banking(1)</v>
          </cell>
          <cell r="D75"/>
          <cell r="E75"/>
          <cell r="F75"/>
          <cell r="G75"/>
          <cell r="H75"/>
          <cell r="J75"/>
          <cell r="K75"/>
          <cell r="L75"/>
          <cell r="AB75"/>
          <cell r="AC75"/>
        </row>
        <row r="76">
          <cell r="A76"/>
          <cell r="C76"/>
          <cell r="D76" t="str">
            <v>4Q21</v>
          </cell>
          <cell r="E76"/>
          <cell r="F76" t="str">
            <v>3Q21</v>
          </cell>
          <cell r="G76"/>
          <cell r="H76" t="str">
            <v>4Q20</v>
          </cell>
          <cell r="I76"/>
          <cell r="J76">
            <v>2021</v>
          </cell>
          <cell r="K76"/>
          <cell r="L76">
            <v>2020</v>
          </cell>
          <cell r="N76"/>
          <cell r="AB76"/>
          <cell r="AC76"/>
          <cell r="AD76"/>
        </row>
        <row r="77">
          <cell r="A77"/>
          <cell r="B77"/>
          <cell r="C77" t="str">
            <v>Reported Revenues</v>
          </cell>
          <cell r="D77">
            <v>1452</v>
          </cell>
          <cell r="E77"/>
          <cell r="F77">
            <v>915</v>
          </cell>
          <cell r="G77"/>
          <cell r="H77">
            <v>1588</v>
          </cell>
          <cell r="J77">
            <v>5599</v>
          </cell>
          <cell r="K77"/>
          <cell r="L77">
            <v>6592</v>
          </cell>
          <cell r="AB77"/>
          <cell r="AC77"/>
          <cell r="AJ77" t="b">
            <v>1</v>
          </cell>
          <cell r="AK77"/>
          <cell r="AL77" t="b">
            <v>1</v>
          </cell>
          <cell r="AM77"/>
          <cell r="AN77" t="b">
            <v>1</v>
          </cell>
          <cell r="AO77"/>
          <cell r="AP77" t="b">
            <v>1</v>
          </cell>
          <cell r="AR77" t="b">
            <v>1</v>
          </cell>
        </row>
        <row r="78">
          <cell r="A78"/>
          <cell r="B78">
            <v>0.5956043956043956</v>
          </cell>
          <cell r="C78" t="str">
            <v>Impact of FX Translation</v>
          </cell>
          <cell r="D78">
            <v>0</v>
          </cell>
          <cell r="E78"/>
          <cell r="F78">
            <v>-5</v>
          </cell>
          <cell r="G78"/>
          <cell r="H78">
            <v>-22</v>
          </cell>
          <cell r="I78"/>
          <cell r="J78">
            <v>0</v>
          </cell>
          <cell r="K78"/>
          <cell r="L78">
            <v>112</v>
          </cell>
          <cell r="AB78"/>
          <cell r="AC78"/>
        </row>
        <row r="79">
          <cell r="A79"/>
          <cell r="B79">
            <v>-7.2796934865900387E-2</v>
          </cell>
          <cell r="C79" t="str">
            <v>Revenues in Constant Dollars</v>
          </cell>
          <cell r="D79">
            <v>1452</v>
          </cell>
          <cell r="E79"/>
          <cell r="F79">
            <v>910</v>
          </cell>
          <cell r="G79"/>
          <cell r="H79">
            <v>1566</v>
          </cell>
          <cell r="J79">
            <v>5599</v>
          </cell>
          <cell r="K79"/>
          <cell r="L79">
            <v>6704</v>
          </cell>
          <cell r="AB79"/>
          <cell r="AC79"/>
          <cell r="AD79"/>
          <cell r="AJ79" t="b">
            <v>1</v>
          </cell>
          <cell r="AK79"/>
          <cell r="AL79" t="b">
            <v>0</v>
          </cell>
          <cell r="AM79"/>
          <cell r="AN79" t="b">
            <v>0</v>
          </cell>
          <cell r="AO79"/>
          <cell r="AP79" t="b">
            <v>1</v>
          </cell>
          <cell r="AR79" t="b">
            <v>0</v>
          </cell>
        </row>
        <row r="80">
          <cell r="A80"/>
          <cell r="B80"/>
          <cell r="C80"/>
          <cell r="D80"/>
          <cell r="E80"/>
          <cell r="F80"/>
          <cell r="G80"/>
          <cell r="H80"/>
          <cell r="J80"/>
          <cell r="K80"/>
          <cell r="L80"/>
          <cell r="AB80"/>
          <cell r="AC80"/>
          <cell r="AD80"/>
        </row>
        <row r="81">
          <cell r="A81"/>
          <cell r="B81"/>
          <cell r="C81" t="str">
            <v>Reported Retail Banking Revenues</v>
          </cell>
          <cell r="D81">
            <v>926</v>
          </cell>
          <cell r="E81"/>
          <cell r="F81">
            <v>376</v>
          </cell>
          <cell r="G81"/>
          <cell r="H81">
            <v>1089</v>
          </cell>
          <cell r="J81">
            <v>3446</v>
          </cell>
          <cell r="K81"/>
          <cell r="L81">
            <v>4374</v>
          </cell>
          <cell r="AB81"/>
          <cell r="AC81"/>
          <cell r="AD81"/>
        </row>
        <row r="82">
          <cell r="A82"/>
          <cell r="B82"/>
          <cell r="C82" t="str">
            <v>Impact of FX Translation</v>
          </cell>
          <cell r="D82">
            <v>0</v>
          </cell>
          <cell r="E82"/>
          <cell r="F82">
            <v>-3.413318807933365</v>
          </cell>
          <cell r="G82"/>
          <cell r="H82">
            <v>-14.776814755595751</v>
          </cell>
          <cell r="J82">
            <v>0</v>
          </cell>
          <cell r="K82"/>
          <cell r="L82">
            <v>69.449139136547274</v>
          </cell>
          <cell r="AB82"/>
          <cell r="AC82"/>
          <cell r="AD82"/>
        </row>
        <row r="83">
          <cell r="A83"/>
          <cell r="B83"/>
          <cell r="C83" t="str">
            <v>Retail Banking Revenues in Constant Dollars</v>
          </cell>
          <cell r="D83">
            <v>926</v>
          </cell>
          <cell r="E83"/>
          <cell r="F83">
            <v>372.58668119206664</v>
          </cell>
          <cell r="G83"/>
          <cell r="H83">
            <v>1074.2231852444042</v>
          </cell>
          <cell r="J83">
            <v>3446</v>
          </cell>
          <cell r="K83"/>
          <cell r="L83">
            <v>4443.4491391365473</v>
          </cell>
          <cell r="N83" t="str">
            <v>IR FI</v>
          </cell>
          <cell r="Z83" t="str">
            <v>IR FI</v>
          </cell>
          <cell r="AB83">
            <v>1.485327701562825</v>
          </cell>
          <cell r="AD83">
            <v>-0.13798174092721793</v>
          </cell>
          <cell r="AF83">
            <v>-0.22447632636352666</v>
          </cell>
          <cell r="AJ83" t="b">
            <v>0</v>
          </cell>
          <cell r="AK83"/>
          <cell r="AL83" t="b">
            <v>0</v>
          </cell>
          <cell r="AM83"/>
          <cell r="AN83" t="b">
            <v>0</v>
          </cell>
          <cell r="AO83"/>
          <cell r="AP83" t="b">
            <v>0</v>
          </cell>
          <cell r="AR83" t="b">
            <v>0</v>
          </cell>
        </row>
        <row r="84">
          <cell r="A84"/>
          <cell r="B84"/>
          <cell r="C84"/>
          <cell r="D84"/>
          <cell r="E84"/>
          <cell r="F84"/>
          <cell r="G84"/>
          <cell r="H84"/>
          <cell r="J84"/>
          <cell r="K84"/>
          <cell r="L84"/>
          <cell r="AB84"/>
          <cell r="AC84"/>
          <cell r="AD84"/>
        </row>
        <row r="85">
          <cell r="A85"/>
          <cell r="B85"/>
          <cell r="C85" t="str">
            <v>Reported Branded Cards Revenues</v>
          </cell>
          <cell r="D85">
            <v>526</v>
          </cell>
          <cell r="E85"/>
          <cell r="F85">
            <v>539</v>
          </cell>
          <cell r="G85"/>
          <cell r="H85">
            <v>499</v>
          </cell>
          <cell r="J85">
            <v>2153</v>
          </cell>
          <cell r="K85"/>
          <cell r="L85">
            <v>2218</v>
          </cell>
          <cell r="AB85"/>
          <cell r="AC85"/>
          <cell r="AD85"/>
        </row>
        <row r="86">
          <cell r="A86"/>
          <cell r="B86"/>
          <cell r="C86" t="str">
            <v>Impact of FX Translation</v>
          </cell>
          <cell r="D86">
            <v>0</v>
          </cell>
          <cell r="E86"/>
          <cell r="F86">
            <v>-1.7708279920682344</v>
          </cell>
          <cell r="G86"/>
          <cell r="H86">
            <v>-7.4002312273074722</v>
          </cell>
          <cell r="J86">
            <v>0</v>
          </cell>
          <cell r="K86"/>
          <cell r="L86">
            <v>43.875738461284527</v>
          </cell>
          <cell r="AB86"/>
          <cell r="AC86"/>
          <cell r="AD86"/>
        </row>
        <row r="87">
          <cell r="A87"/>
          <cell r="B87"/>
          <cell r="C87" t="str">
            <v>Branded Cards Revenues in Constant Dollars</v>
          </cell>
          <cell r="D87">
            <v>526</v>
          </cell>
          <cell r="E87"/>
          <cell r="F87">
            <v>537.22917200793177</v>
          </cell>
          <cell r="G87"/>
          <cell r="H87">
            <v>491.59976877269253</v>
          </cell>
          <cell r="J87">
            <v>2153</v>
          </cell>
          <cell r="K87"/>
          <cell r="L87">
            <v>2261.8757384612845</v>
          </cell>
          <cell r="N87"/>
          <cell r="P87"/>
          <cell r="R87"/>
          <cell r="Z87" t="str">
            <v>IR FI</v>
          </cell>
          <cell r="AB87">
            <v>-2.0902014620617027E-2</v>
          </cell>
          <cell r="AD87">
            <v>6.9976093180819987E-2</v>
          </cell>
          <cell r="AF87">
            <v>-4.8135154646183564E-2</v>
          </cell>
          <cell r="AJ87" t="b">
            <v>0</v>
          </cell>
          <cell r="AK87"/>
          <cell r="AL87" t="b">
            <v>0</v>
          </cell>
          <cell r="AM87"/>
          <cell r="AN87" t="b">
            <v>0</v>
          </cell>
          <cell r="AO87"/>
          <cell r="AP87" t="b">
            <v>0</v>
          </cell>
          <cell r="AR87" t="b">
            <v>0</v>
          </cell>
        </row>
        <row r="88">
          <cell r="A88"/>
          <cell r="B88"/>
          <cell r="C88"/>
          <cell r="D88"/>
          <cell r="E88"/>
          <cell r="F88"/>
          <cell r="G88"/>
          <cell r="H88"/>
          <cell r="J88"/>
          <cell r="K88"/>
          <cell r="L88"/>
          <cell r="AB88"/>
          <cell r="AC88"/>
        </row>
        <row r="89">
          <cell r="A89"/>
          <cell r="B89"/>
          <cell r="C89" t="str">
            <v>Reported Expenses</v>
          </cell>
          <cell r="D89">
            <v>2505</v>
          </cell>
          <cell r="E89"/>
          <cell r="F89">
            <v>1240</v>
          </cell>
          <cell r="G89"/>
          <cell r="H89">
            <v>1262</v>
          </cell>
          <cell r="J89">
            <v>6254</v>
          </cell>
          <cell r="K89"/>
          <cell r="L89">
            <v>4726</v>
          </cell>
          <cell r="N89"/>
          <cell r="O89"/>
          <cell r="P89"/>
          <cell r="Q89"/>
          <cell r="R89"/>
          <cell r="S89"/>
          <cell r="T89"/>
          <cell r="U89"/>
          <cell r="V89"/>
          <cell r="W89"/>
          <cell r="X89"/>
          <cell r="Y89"/>
        </row>
        <row r="90">
          <cell r="A90"/>
          <cell r="B90"/>
          <cell r="C90" t="str">
            <v>Impact of FX Translation</v>
          </cell>
          <cell r="D90">
            <v>0</v>
          </cell>
          <cell r="E90"/>
          <cell r="F90">
            <v>-4</v>
          </cell>
          <cell r="G90"/>
          <cell r="H90">
            <v>-17</v>
          </cell>
          <cell r="J90">
            <v>0</v>
          </cell>
          <cell r="K90"/>
          <cell r="L90">
            <v>83</v>
          </cell>
          <cell r="N90"/>
          <cell r="O90"/>
          <cell r="P90"/>
          <cell r="Q90"/>
          <cell r="R90"/>
          <cell r="S90"/>
          <cell r="T90"/>
          <cell r="U90"/>
          <cell r="V90"/>
          <cell r="W90"/>
          <cell r="X90"/>
          <cell r="Y90"/>
        </row>
        <row r="91">
          <cell r="A91"/>
          <cell r="B91"/>
          <cell r="C91" t="str">
            <v>Expenses in Constant Dollars</v>
          </cell>
          <cell r="D91">
            <v>2505</v>
          </cell>
          <cell r="E91"/>
          <cell r="F91">
            <v>1236</v>
          </cell>
          <cell r="G91"/>
          <cell r="H91">
            <v>1245</v>
          </cell>
          <cell r="J91">
            <v>6254</v>
          </cell>
          <cell r="K91"/>
          <cell r="L91">
            <v>4809</v>
          </cell>
          <cell r="N91"/>
          <cell r="O91"/>
          <cell r="P91"/>
          <cell r="Q91"/>
          <cell r="R91"/>
          <cell r="S91"/>
          <cell r="T91"/>
          <cell r="U91"/>
          <cell r="V91"/>
          <cell r="W91"/>
          <cell r="X91"/>
          <cell r="Y91"/>
          <cell r="AJ91" t="b">
            <v>0</v>
          </cell>
          <cell r="AK91"/>
          <cell r="AL91" t="b">
            <v>0</v>
          </cell>
          <cell r="AM91"/>
          <cell r="AN91" t="b">
            <v>0</v>
          </cell>
          <cell r="AO91"/>
          <cell r="AP91" t="b">
            <v>0</v>
          </cell>
          <cell r="AR91" t="b">
            <v>0</v>
          </cell>
        </row>
        <row r="92">
          <cell r="A92"/>
          <cell r="B92"/>
          <cell r="C92"/>
          <cell r="D92"/>
          <cell r="E92"/>
          <cell r="F92"/>
          <cell r="G92"/>
          <cell r="H92"/>
          <cell r="J92"/>
          <cell r="K92"/>
          <cell r="L92"/>
          <cell r="N92"/>
          <cell r="O92"/>
          <cell r="P92"/>
          <cell r="Q92"/>
          <cell r="R92"/>
          <cell r="S92"/>
          <cell r="T92"/>
          <cell r="U92"/>
          <cell r="V92"/>
          <cell r="W92"/>
          <cell r="X92"/>
          <cell r="Y92"/>
          <cell r="AJ92"/>
          <cell r="AK92"/>
          <cell r="AL92"/>
          <cell r="AM92"/>
          <cell r="AN92"/>
          <cell r="AO92"/>
          <cell r="AP92"/>
          <cell r="AR92"/>
        </row>
        <row r="93">
          <cell r="A93"/>
          <cell r="B93"/>
          <cell r="C93" t="str">
            <v>Reported EBT</v>
          </cell>
          <cell r="D93">
            <v>-1128</v>
          </cell>
          <cell r="E93"/>
          <cell r="F93">
            <v>-431</v>
          </cell>
          <cell r="G93"/>
          <cell r="H93">
            <v>117</v>
          </cell>
          <cell r="J93">
            <v>-1002</v>
          </cell>
          <cell r="K93"/>
          <cell r="L93">
            <v>555</v>
          </cell>
          <cell r="N93"/>
          <cell r="O93"/>
          <cell r="P93"/>
          <cell r="Q93"/>
          <cell r="R93"/>
          <cell r="S93"/>
          <cell r="T93"/>
          <cell r="U93"/>
          <cell r="V93"/>
          <cell r="W93"/>
          <cell r="X93"/>
          <cell r="Y93"/>
          <cell r="AJ93"/>
          <cell r="AK93"/>
          <cell r="AL93"/>
          <cell r="AM93"/>
          <cell r="AN93"/>
          <cell r="AO93"/>
          <cell r="AP93"/>
          <cell r="AR93"/>
        </row>
        <row r="94">
          <cell r="A94"/>
          <cell r="B94"/>
          <cell r="C94" t="str">
            <v>Impact of FX Translation</v>
          </cell>
          <cell r="D94">
            <v>0</v>
          </cell>
          <cell r="E94"/>
          <cell r="F94">
            <v>-1</v>
          </cell>
          <cell r="G94"/>
          <cell r="H94">
            <v>1</v>
          </cell>
          <cell r="J94">
            <v>0</v>
          </cell>
          <cell r="K94"/>
          <cell r="L94">
            <v>8</v>
          </cell>
        </row>
        <row r="95">
          <cell r="A95"/>
          <cell r="B95"/>
          <cell r="C95" t="str">
            <v>EBT in Constant Dollars</v>
          </cell>
          <cell r="D95">
            <v>-1128</v>
          </cell>
          <cell r="E95"/>
          <cell r="F95">
            <v>-432</v>
          </cell>
          <cell r="G95"/>
          <cell r="H95">
            <v>118</v>
          </cell>
          <cell r="J95">
            <v>-1002</v>
          </cell>
          <cell r="K95"/>
          <cell r="L95">
            <v>563</v>
          </cell>
        </row>
        <row r="96">
          <cell r="A96"/>
          <cell r="B96"/>
          <cell r="C96"/>
          <cell r="D96"/>
          <cell r="E96"/>
          <cell r="F96"/>
          <cell r="G96"/>
          <cell r="J96"/>
          <cell r="K96"/>
        </row>
        <row r="97">
          <cell r="A97"/>
          <cell r="B97"/>
          <cell r="C97" t="str">
            <v>Treasury and Trade Solutions</v>
          </cell>
          <cell r="D97" t="str">
            <v>4Q21</v>
          </cell>
          <cell r="E97"/>
          <cell r="F97" t="str">
            <v>3Q21</v>
          </cell>
          <cell r="G97"/>
          <cell r="H97" t="str">
            <v>4Q20</v>
          </cell>
          <cell r="I97"/>
          <cell r="J97">
            <v>2021</v>
          </cell>
          <cell r="K97"/>
          <cell r="L97">
            <v>2020</v>
          </cell>
          <cell r="M97"/>
        </row>
        <row r="98">
          <cell r="A98"/>
          <cell r="B98"/>
          <cell r="C98" t="str">
            <v>Reported Revenues</v>
          </cell>
          <cell r="D98">
            <v>2459</v>
          </cell>
          <cell r="E98"/>
          <cell r="F98">
            <v>2370</v>
          </cell>
          <cell r="G98"/>
          <cell r="H98">
            <v>2482</v>
          </cell>
          <cell r="I98"/>
          <cell r="J98">
            <v>9444</v>
          </cell>
          <cell r="K98"/>
          <cell r="L98">
            <v>9824</v>
          </cell>
          <cell r="M98"/>
        </row>
        <row r="99">
          <cell r="A99"/>
          <cell r="B99"/>
          <cell r="C99" t="str">
            <v>Impact of FX Translation</v>
          </cell>
          <cell r="D99">
            <v>0</v>
          </cell>
          <cell r="E99"/>
          <cell r="F99">
            <v>-24.829479959811579</v>
          </cell>
          <cell r="G99"/>
          <cell r="H99">
            <v>-33.82509835474184</v>
          </cell>
          <cell r="I99"/>
          <cell r="J99">
            <v>0</v>
          </cell>
          <cell r="K99"/>
          <cell r="L99">
            <v>-15.653459834671594</v>
          </cell>
          <cell r="M99"/>
        </row>
        <row r="100">
          <cell r="A100"/>
          <cell r="B100"/>
          <cell r="C100" t="str">
            <v>Revenues in Constant Dollars</v>
          </cell>
          <cell r="D100">
            <v>2459</v>
          </cell>
          <cell r="E100"/>
          <cell r="F100">
            <v>2345.1705200401884</v>
          </cell>
          <cell r="G100"/>
          <cell r="H100">
            <v>2448.1749016452582</v>
          </cell>
          <cell r="I100"/>
          <cell r="J100">
            <v>9444</v>
          </cell>
          <cell r="K100"/>
          <cell r="L100">
            <v>9808.3465401653284</v>
          </cell>
          <cell r="M100"/>
          <cell r="V100" t="str">
            <v>IR FI</v>
          </cell>
        </row>
        <row r="101">
          <cell r="A101"/>
          <cell r="B101"/>
          <cell r="C101"/>
          <cell r="D101"/>
          <cell r="E101"/>
          <cell r="F101"/>
          <cell r="G101"/>
          <cell r="H101"/>
          <cell r="J101"/>
          <cell r="K101"/>
        </row>
        <row r="102">
          <cell r="A102"/>
          <cell r="B102"/>
          <cell r="C102" t="str">
            <v>Securities Services</v>
          </cell>
          <cell r="D102" t="str">
            <v>4Q21</v>
          </cell>
          <cell r="E102"/>
          <cell r="F102" t="str">
            <v>3Q21</v>
          </cell>
          <cell r="G102"/>
          <cell r="H102" t="str">
            <v>4Q20</v>
          </cell>
          <cell r="I102"/>
          <cell r="J102">
            <v>2021</v>
          </cell>
          <cell r="K102"/>
          <cell r="L102">
            <v>2020</v>
          </cell>
          <cell r="M102"/>
        </row>
        <row r="103">
          <cell r="A103"/>
          <cell r="B103"/>
          <cell r="C103" t="str">
            <v>Reported Revenues</v>
          </cell>
          <cell r="D103">
            <v>688</v>
          </cell>
          <cell r="E103"/>
          <cell r="F103">
            <v>698</v>
          </cell>
          <cell r="G103"/>
          <cell r="H103">
            <v>654</v>
          </cell>
          <cell r="I103"/>
          <cell r="J103">
            <v>2720</v>
          </cell>
          <cell r="K103"/>
          <cell r="L103">
            <v>2562</v>
          </cell>
          <cell r="M103"/>
        </row>
        <row r="104">
          <cell r="A104"/>
          <cell r="B104"/>
          <cell r="C104" t="str">
            <v>Impact of FX Translation</v>
          </cell>
          <cell r="D104">
            <v>0</v>
          </cell>
          <cell r="E104"/>
          <cell r="F104">
            <v>-8.6399208627397002</v>
          </cell>
          <cell r="G104"/>
          <cell r="H104">
            <v>-10.455445116897749</v>
          </cell>
          <cell r="I104"/>
          <cell r="J104">
            <v>0</v>
          </cell>
          <cell r="K104"/>
          <cell r="L104">
            <v>17.918570675782121</v>
          </cell>
          <cell r="M104"/>
        </row>
        <row r="105">
          <cell r="A105"/>
          <cell r="B105"/>
          <cell r="C105" t="str">
            <v>Revenues in Constant Dollars</v>
          </cell>
          <cell r="D105">
            <v>688</v>
          </cell>
          <cell r="E105"/>
          <cell r="F105">
            <v>689.3600791372603</v>
          </cell>
          <cell r="G105"/>
          <cell r="H105">
            <v>643.54455488310225</v>
          </cell>
          <cell r="I105"/>
          <cell r="J105">
            <v>2720</v>
          </cell>
          <cell r="K105"/>
          <cell r="L105">
            <v>2579.9185706757821</v>
          </cell>
          <cell r="M105"/>
          <cell r="V105" t="str">
            <v>IR FI</v>
          </cell>
        </row>
        <row r="107">
          <cell r="A107"/>
          <cell r="B107"/>
          <cell r="C107" t="str">
            <v>Institutional Clients Group</v>
          </cell>
          <cell r="D107" t="str">
            <v>4Q21</v>
          </cell>
          <cell r="E107"/>
          <cell r="F107" t="str">
            <v>2Q'21</v>
          </cell>
          <cell r="G107"/>
        </row>
        <row r="108">
          <cell r="A108"/>
          <cell r="B108"/>
          <cell r="C108" t="str">
            <v>Reported Expenses</v>
          </cell>
          <cell r="D108">
            <v>6599</v>
          </cell>
          <cell r="E108"/>
          <cell r="F108">
            <v>6198</v>
          </cell>
          <cell r="G108"/>
        </row>
        <row r="109">
          <cell r="A109"/>
          <cell r="B109"/>
          <cell r="C109" t="str">
            <v>Impact of FX Translation</v>
          </cell>
          <cell r="D109">
            <v>0</v>
          </cell>
          <cell r="E109"/>
          <cell r="F109">
            <v>-26.960704713252198</v>
          </cell>
          <cell r="G109"/>
        </row>
        <row r="110">
          <cell r="A110"/>
          <cell r="B110"/>
          <cell r="C110" t="str">
            <v>Expenses in Constant Dollars</v>
          </cell>
          <cell r="D110">
            <v>6599</v>
          </cell>
          <cell r="E110"/>
          <cell r="F110">
            <v>6171.0392952867478</v>
          </cell>
          <cell r="G110"/>
          <cell r="V110" t="str">
            <v>FP&amp;A File</v>
          </cell>
        </row>
        <row r="111">
          <cell r="C111"/>
        </row>
        <row r="113">
          <cell r="B113"/>
          <cell r="C113" t="str">
            <v>Citigroup</v>
          </cell>
          <cell r="D113" t="str">
            <v>4Q21</v>
          </cell>
          <cell r="E113"/>
          <cell r="F113" t="str">
            <v>3Q21</v>
          </cell>
          <cell r="G113"/>
          <cell r="H113" t="str">
            <v>1Q'21</v>
          </cell>
          <cell r="I113"/>
          <cell r="J113" t="str">
            <v>3Q'21</v>
          </cell>
          <cell r="K113"/>
          <cell r="L113" t="str">
            <v>2Q'21</v>
          </cell>
          <cell r="M113"/>
          <cell r="N113" t="str">
            <v>1Q'21</v>
          </cell>
          <cell r="O113"/>
          <cell r="P113" t="str">
            <v>4Q'20</v>
          </cell>
          <cell r="Q113"/>
          <cell r="R113" t="str">
            <v>3Q'20</v>
          </cell>
          <cell r="S113"/>
          <cell r="T113" t="str">
            <v>2Q'20</v>
          </cell>
          <cell r="U113"/>
          <cell r="V113" t="str">
            <v>YTD'21</v>
          </cell>
          <cell r="W113"/>
          <cell r="X113" t="str">
            <v>YTD'20</v>
          </cell>
          <cell r="Y113"/>
          <cell r="Z113"/>
          <cell r="AA113"/>
          <cell r="AB113"/>
          <cell r="AJ113"/>
          <cell r="AN113"/>
        </row>
        <row r="114">
          <cell r="B114"/>
          <cell r="C114" t="str">
            <v>Reported Net Interest Revenue</v>
          </cell>
          <cell r="D114">
            <v>10819</v>
          </cell>
          <cell r="E114"/>
          <cell r="F114"/>
          <cell r="G114"/>
          <cell r="H114"/>
          <cell r="I114"/>
          <cell r="J114">
            <v>10691</v>
          </cell>
          <cell r="K114"/>
          <cell r="L114">
            <v>10478</v>
          </cell>
          <cell r="M114"/>
          <cell r="N114">
            <v>10506</v>
          </cell>
          <cell r="O114"/>
          <cell r="P114">
            <v>10816</v>
          </cell>
          <cell r="Q114"/>
          <cell r="R114">
            <v>10868</v>
          </cell>
          <cell r="S114"/>
          <cell r="T114">
            <v>11350</v>
          </cell>
          <cell r="U114"/>
          <cell r="V114">
            <v>42494</v>
          </cell>
          <cell r="W114"/>
          <cell r="X114">
            <v>44751</v>
          </cell>
        </row>
        <row r="115">
          <cell r="B115"/>
          <cell r="C115" t="str">
            <v>Impact of FX Translation</v>
          </cell>
          <cell r="D115">
            <v>0</v>
          </cell>
          <cell r="E115"/>
          <cell r="F115"/>
          <cell r="G115"/>
          <cell r="H115"/>
          <cell r="I115"/>
          <cell r="J115">
            <v>-10691</v>
          </cell>
          <cell r="K115"/>
          <cell r="L115">
            <v>-10478</v>
          </cell>
          <cell r="M115"/>
          <cell r="N115">
            <v>-10506</v>
          </cell>
          <cell r="O115"/>
          <cell r="P115">
            <v>-10816</v>
          </cell>
          <cell r="Q115"/>
          <cell r="R115">
            <v>-10868</v>
          </cell>
          <cell r="S115"/>
          <cell r="T115">
            <v>-11350</v>
          </cell>
          <cell r="U115"/>
          <cell r="V115">
            <v>-31675</v>
          </cell>
          <cell r="W115"/>
          <cell r="X115">
            <v>-44751</v>
          </cell>
          <cell r="AD115" t="str">
            <v>NEED TO LINK TO NEW</v>
          </cell>
        </row>
        <row r="116">
          <cell r="B116"/>
          <cell r="C116" t="str">
            <v>Net Interest Revenue in Constant Dollars</v>
          </cell>
          <cell r="D116">
            <v>10819</v>
          </cell>
          <cell r="E116"/>
          <cell r="F116"/>
          <cell r="G116"/>
          <cell r="H116"/>
          <cell r="I116"/>
          <cell r="J116">
            <v>0</v>
          </cell>
          <cell r="K116"/>
          <cell r="L116">
            <v>0</v>
          </cell>
          <cell r="M116"/>
          <cell r="N116">
            <v>0</v>
          </cell>
          <cell r="O116"/>
          <cell r="P116">
            <v>0</v>
          </cell>
          <cell r="Q116"/>
          <cell r="R116">
            <v>0</v>
          </cell>
          <cell r="S116"/>
          <cell r="T116">
            <v>0</v>
          </cell>
          <cell r="U116"/>
          <cell r="V116">
            <v>10819</v>
          </cell>
          <cell r="W116"/>
          <cell r="X116">
            <v>0</v>
          </cell>
          <cell r="AC116"/>
          <cell r="AD116" t="str">
            <v>BACKUP NIR and NIM Trend</v>
          </cell>
        </row>
        <row r="117">
          <cell r="B117"/>
        </row>
        <row r="118">
          <cell r="C118" t="str">
            <v>Citigroup</v>
          </cell>
          <cell r="D118" t="str">
            <v>4Q21</v>
          </cell>
          <cell r="E118"/>
          <cell r="F118" t="str">
            <v>3Q21</v>
          </cell>
          <cell r="G118"/>
          <cell r="H118" t="str">
            <v>4Q20</v>
          </cell>
          <cell r="I118"/>
          <cell r="J118" t="str">
            <v>YTD'21</v>
          </cell>
          <cell r="K118"/>
          <cell r="L118" t="str">
            <v>YTD'20</v>
          </cell>
        </row>
        <row r="119">
          <cell r="C119" t="str">
            <v>Reported Net Income</v>
          </cell>
          <cell r="D119">
            <v>3173</v>
          </cell>
          <cell r="E119"/>
          <cell r="F119">
            <v>4644</v>
          </cell>
          <cell r="G119"/>
          <cell r="H119">
            <v>4309</v>
          </cell>
          <cell r="J119">
            <v>21952</v>
          </cell>
          <cell r="K119"/>
          <cell r="L119">
            <v>11047</v>
          </cell>
          <cell r="AJ119" t="e">
            <v>#REF!</v>
          </cell>
          <cell r="AK119"/>
          <cell r="AL119" t="e">
            <v>#REF!</v>
          </cell>
          <cell r="AM119"/>
          <cell r="AN119" t="e">
            <v>#REF!</v>
          </cell>
          <cell r="AO119"/>
          <cell r="AP119" t="e">
            <v>#REF!</v>
          </cell>
        </row>
        <row r="120">
          <cell r="C120" t="str">
            <v>Less: Preferred Dividends</v>
          </cell>
          <cell r="D120">
            <v>229</v>
          </cell>
          <cell r="E120"/>
          <cell r="F120">
            <v>266</v>
          </cell>
          <cell r="G120"/>
          <cell r="H120">
            <v>267</v>
          </cell>
          <cell r="J120">
            <v>1040</v>
          </cell>
          <cell r="K120"/>
          <cell r="L120">
            <v>1095</v>
          </cell>
          <cell r="AJ120" t="e">
            <v>#REF!</v>
          </cell>
          <cell r="AK120"/>
          <cell r="AL120" t="e">
            <v>#REF!</v>
          </cell>
          <cell r="AM120"/>
          <cell r="AN120" t="e">
            <v>#REF!</v>
          </cell>
          <cell r="AO120"/>
          <cell r="AP120" t="e">
            <v>#REF!</v>
          </cell>
        </row>
        <row r="121">
          <cell r="C121" t="str">
            <v>Net Income to Common Shareholders</v>
          </cell>
          <cell r="D121">
            <v>2944</v>
          </cell>
          <cell r="E121"/>
          <cell r="F121">
            <v>4378</v>
          </cell>
          <cell r="G121"/>
          <cell r="H121">
            <v>4042</v>
          </cell>
          <cell r="J121">
            <v>20912</v>
          </cell>
          <cell r="K121"/>
          <cell r="L121">
            <v>9952</v>
          </cell>
          <cell r="AJ121" t="e">
            <v>#REF!</v>
          </cell>
          <cell r="AK121"/>
          <cell r="AL121" t="e">
            <v>#REF!</v>
          </cell>
          <cell r="AM121"/>
          <cell r="AN121" t="e">
            <v>#REF!</v>
          </cell>
          <cell r="AO121"/>
          <cell r="AP121" t="e">
            <v>#REF!</v>
          </cell>
        </row>
        <row r="122">
          <cell r="C122"/>
          <cell r="D122"/>
          <cell r="E122"/>
          <cell r="F122"/>
          <cell r="G122"/>
          <cell r="H122"/>
          <cell r="J122"/>
          <cell r="K122"/>
          <cell r="L122"/>
        </row>
        <row r="123">
          <cell r="C123" t="str">
            <v>Average TCE</v>
          </cell>
          <cell r="D123">
            <v>156991.5</v>
          </cell>
          <cell r="E123"/>
          <cell r="F123">
            <v>157371</v>
          </cell>
          <cell r="G123"/>
          <cell r="H123">
            <v>153389</v>
          </cell>
          <cell r="J123">
            <v>156046.75</v>
          </cell>
          <cell r="K123"/>
          <cell r="L123">
            <v>149017.5</v>
          </cell>
          <cell r="Z123" t="str">
            <v>RELINK TCE</v>
          </cell>
          <cell r="AJ123" t="e">
            <v>#REF!</v>
          </cell>
          <cell r="AK123"/>
          <cell r="AL123" t="e">
            <v>#REF!</v>
          </cell>
          <cell r="AM123"/>
          <cell r="AN123" t="e">
            <v>#REF!</v>
          </cell>
          <cell r="AO123"/>
          <cell r="AP123" t="e">
            <v>#REF!</v>
          </cell>
        </row>
        <row r="124">
          <cell r="J124"/>
          <cell r="K124"/>
          <cell r="L124"/>
        </row>
        <row r="125">
          <cell r="C125" t="str">
            <v>RoTCE(1)</v>
          </cell>
          <cell r="D125">
            <v>7.4398932426277861E-2</v>
          </cell>
          <cell r="E125"/>
          <cell r="F125">
            <v>0.11037128270414996</v>
          </cell>
          <cell r="G125"/>
          <cell r="H125">
            <v>0.10483235717543375</v>
          </cell>
          <cell r="J125">
            <v>0.13401112166706453</v>
          </cell>
          <cell r="K125"/>
          <cell r="L125">
            <v>6.6784102538292478E-2</v>
          </cell>
          <cell r="V125">
            <v>6.7227019128772048E-2</v>
          </cell>
          <cell r="W125"/>
          <cell r="X125"/>
          <cell r="AJ125" t="e">
            <v>#REF!</v>
          </cell>
          <cell r="AK125"/>
          <cell r="AL125" t="e">
            <v>#REF!</v>
          </cell>
          <cell r="AM125"/>
          <cell r="AN125" t="e">
            <v>#REF!</v>
          </cell>
          <cell r="AO125"/>
          <cell r="AP125" t="e">
            <v>#REF!</v>
          </cell>
        </row>
        <row r="126">
          <cell r="J126"/>
          <cell r="K126"/>
          <cell r="L126"/>
        </row>
        <row r="127">
          <cell r="C127" t="str">
            <v>Citigroup</v>
          </cell>
          <cell r="D127" t="str">
            <v>4Q21</v>
          </cell>
          <cell r="E127"/>
          <cell r="F127" t="str">
            <v>3Q21</v>
          </cell>
          <cell r="G127"/>
          <cell r="H127" t="str">
            <v>4Q20</v>
          </cell>
          <cell r="I127"/>
          <cell r="J127" t="str">
            <v>YTD'21</v>
          </cell>
          <cell r="K127"/>
          <cell r="L127" t="str">
            <v>YTD'20</v>
          </cell>
        </row>
        <row r="128">
          <cell r="C128" t="str">
            <v>Reported EOP Assets</v>
          </cell>
          <cell r="D128">
            <v>2291.413</v>
          </cell>
          <cell r="E128"/>
          <cell r="F128">
            <v>2361.8760000000002</v>
          </cell>
          <cell r="G128"/>
          <cell r="H128">
            <v>2260.09</v>
          </cell>
          <cell r="J128">
            <v>2291.413</v>
          </cell>
          <cell r="K128"/>
          <cell r="L128">
            <v>2260.09</v>
          </cell>
        </row>
        <row r="129">
          <cell r="C129" t="str">
            <v>Impact of FX Translation</v>
          </cell>
          <cell r="D129">
            <v>0</v>
          </cell>
          <cell r="E129"/>
          <cell r="F129">
            <v>-7.4099238147609867</v>
          </cell>
          <cell r="G129"/>
          <cell r="H129">
            <v>-41.540984379344536</v>
          </cell>
          <cell r="J129">
            <v>0</v>
          </cell>
          <cell r="K129"/>
          <cell r="L129">
            <v>-41.540984379344536</v>
          </cell>
        </row>
        <row r="130">
          <cell r="C130" t="str">
            <v>EOP Assets in Constant Dollars</v>
          </cell>
          <cell r="D130">
            <v>2291.413</v>
          </cell>
          <cell r="E130"/>
          <cell r="F130">
            <v>2354.4660761852392</v>
          </cell>
          <cell r="G130"/>
          <cell r="H130">
            <v>2218.5490156206556</v>
          </cell>
          <cell r="J130">
            <v>2291.413</v>
          </cell>
          <cell r="K130"/>
          <cell r="L130">
            <v>2218.5490156206556</v>
          </cell>
          <cell r="Z130" t="str">
            <v>BACKUP - C$ BS</v>
          </cell>
          <cell r="AJ130" t="e">
            <v>#REF!</v>
          </cell>
          <cell r="AK130"/>
          <cell r="AL130" t="e">
            <v>#REF!</v>
          </cell>
          <cell r="AM130"/>
          <cell r="AN130" t="e">
            <v>#REF!</v>
          </cell>
          <cell r="AO130"/>
          <cell r="AP130" t="e">
            <v>#REF!</v>
          </cell>
          <cell r="AR130" t="e">
            <v>#REF!</v>
          </cell>
        </row>
        <row r="131">
          <cell r="C131"/>
          <cell r="D131"/>
          <cell r="E131"/>
          <cell r="F131"/>
          <cell r="G131"/>
          <cell r="H131"/>
          <cell r="J131"/>
          <cell r="K131"/>
          <cell r="L131"/>
        </row>
        <row r="132">
          <cell r="C132" t="str">
            <v>Reported EOP Loans</v>
          </cell>
          <cell r="D132">
            <v>667.76700000000005</v>
          </cell>
          <cell r="E132"/>
          <cell r="F132">
            <v>664.8</v>
          </cell>
          <cell r="G132"/>
          <cell r="H132">
            <v>675.9</v>
          </cell>
          <cell r="J132">
            <v>667.76700000000005</v>
          </cell>
          <cell r="K132"/>
          <cell r="L132">
            <v>675.9</v>
          </cell>
        </row>
        <row r="133">
          <cell r="C133" t="str">
            <v>Impact of FX Translation</v>
          </cell>
          <cell r="D133">
            <v>0</v>
          </cell>
          <cell r="E133"/>
          <cell r="F133">
            <v>-0.6</v>
          </cell>
          <cell r="G133"/>
          <cell r="H133">
            <v>-8.1</v>
          </cell>
          <cell r="J133">
            <v>0</v>
          </cell>
          <cell r="K133"/>
          <cell r="L133">
            <v>-8.1000000000000227</v>
          </cell>
        </row>
        <row r="134">
          <cell r="C134" t="str">
            <v>EOP Loans in Constant Dollars</v>
          </cell>
          <cell r="D134">
            <v>667.76700000000005</v>
          </cell>
          <cell r="E134"/>
          <cell r="F134">
            <v>664.2</v>
          </cell>
          <cell r="G134"/>
          <cell r="H134">
            <v>667.8</v>
          </cell>
          <cell r="J134">
            <v>667.76700000000005</v>
          </cell>
          <cell r="K134"/>
          <cell r="L134">
            <v>667.8</v>
          </cell>
          <cell r="AJ134" t="e">
            <v>#REF!</v>
          </cell>
          <cell r="AK134"/>
          <cell r="AL134" t="e">
            <v>#REF!</v>
          </cell>
          <cell r="AM134"/>
          <cell r="AN134" t="e">
            <v>#REF!</v>
          </cell>
          <cell r="AO134"/>
          <cell r="AP134" t="e">
            <v>#REF!</v>
          </cell>
          <cell r="AR134" t="e">
            <v>#REF!</v>
          </cell>
        </row>
        <row r="135">
          <cell r="C135"/>
          <cell r="D135"/>
          <cell r="E135"/>
          <cell r="F135"/>
          <cell r="G135"/>
          <cell r="H135"/>
          <cell r="J135"/>
          <cell r="K135"/>
          <cell r="L135"/>
        </row>
        <row r="136">
          <cell r="C136" t="str">
            <v>Reported EOP Deposits</v>
          </cell>
          <cell r="D136">
            <v>1317.2</v>
          </cell>
          <cell r="E136"/>
          <cell r="F136">
            <v>1347.5</v>
          </cell>
          <cell r="G136"/>
          <cell r="H136">
            <v>1280.7</v>
          </cell>
          <cell r="J136">
            <v>1317.2</v>
          </cell>
          <cell r="K136"/>
          <cell r="L136">
            <v>1280.7</v>
          </cell>
        </row>
        <row r="137">
          <cell r="C137" t="str">
            <v>Impact of FX Translation</v>
          </cell>
          <cell r="D137">
            <v>0</v>
          </cell>
          <cell r="E137"/>
          <cell r="F137">
            <v>-2</v>
          </cell>
          <cell r="G137"/>
          <cell r="H137">
            <v>-16.3</v>
          </cell>
          <cell r="J137">
            <v>0</v>
          </cell>
          <cell r="K137"/>
          <cell r="L137">
            <v>-16.299999999999955</v>
          </cell>
        </row>
        <row r="138">
          <cell r="C138" t="str">
            <v>EOP Deposits in Constant Dollars</v>
          </cell>
          <cell r="D138">
            <v>1317.2</v>
          </cell>
          <cell r="E138"/>
          <cell r="F138">
            <v>1345.5</v>
          </cell>
          <cell r="G138"/>
          <cell r="H138">
            <v>1264.4000000000001</v>
          </cell>
          <cell r="J138">
            <v>1317.2</v>
          </cell>
          <cell r="K138"/>
          <cell r="L138">
            <v>1264.4000000000001</v>
          </cell>
          <cell r="AJ138" t="e">
            <v>#REF!</v>
          </cell>
          <cell r="AK138"/>
          <cell r="AL138" t="e">
            <v>#REF!</v>
          </cell>
          <cell r="AM138"/>
          <cell r="AN138" t="e">
            <v>#REF!</v>
          </cell>
          <cell r="AO138"/>
          <cell r="AP138" t="e">
            <v>#REF!</v>
          </cell>
          <cell r="AR138" t="e">
            <v>#REF!</v>
          </cell>
        </row>
        <row r="139">
          <cell r="A139"/>
          <cell r="B139"/>
          <cell r="C139"/>
          <cell r="D139"/>
          <cell r="E139"/>
          <cell r="F139"/>
          <cell r="G139"/>
          <cell r="H139"/>
          <cell r="J139"/>
          <cell r="K139"/>
          <cell r="L139"/>
        </row>
        <row r="140">
          <cell r="A140"/>
          <cell r="B140"/>
          <cell r="C140" t="str">
            <v>Institutional Clients Group</v>
          </cell>
          <cell r="D140" t="str">
            <v>2019</v>
          </cell>
          <cell r="E140"/>
          <cell r="F140" t="str">
            <v>2018</v>
          </cell>
          <cell r="G140"/>
          <cell r="H140"/>
          <cell r="I140"/>
          <cell r="J140"/>
          <cell r="K140"/>
          <cell r="L140"/>
        </row>
        <row r="141">
          <cell r="A141"/>
          <cell r="B141"/>
          <cell r="C141" t="str">
            <v>Reported Revenues</v>
          </cell>
          <cell r="D141">
            <v>43887</v>
          </cell>
          <cell r="E141"/>
          <cell r="F141">
            <v>45088</v>
          </cell>
          <cell r="G141"/>
          <cell r="H141"/>
          <cell r="I141"/>
          <cell r="J141"/>
          <cell r="K141"/>
          <cell r="L141"/>
        </row>
        <row r="142">
          <cell r="A142"/>
          <cell r="B142"/>
          <cell r="C142" t="str">
            <v>Impact of FX Translation</v>
          </cell>
          <cell r="D142">
            <v>0</v>
          </cell>
          <cell r="E142"/>
          <cell r="F142">
            <v>-7379.9541038091411</v>
          </cell>
          <cell r="G142"/>
          <cell r="H142"/>
          <cell r="I142"/>
          <cell r="J142"/>
          <cell r="K142"/>
          <cell r="L142"/>
        </row>
        <row r="143">
          <cell r="A143"/>
          <cell r="B143"/>
          <cell r="C143" t="str">
            <v>Revenues in Constant Dollars</v>
          </cell>
          <cell r="D143">
            <v>43887</v>
          </cell>
          <cell r="E143"/>
          <cell r="F143">
            <v>37708.045896190859</v>
          </cell>
          <cell r="G143"/>
          <cell r="H143"/>
          <cell r="I143"/>
          <cell r="J143"/>
          <cell r="K143"/>
          <cell r="L143"/>
        </row>
        <row r="144">
          <cell r="A144"/>
          <cell r="B144"/>
          <cell r="C144"/>
          <cell r="D144"/>
          <cell r="E144"/>
          <cell r="F144"/>
          <cell r="G144"/>
          <cell r="I144"/>
          <cell r="J144"/>
          <cell r="K144"/>
          <cell r="L144"/>
        </row>
        <row r="145">
          <cell r="A145"/>
          <cell r="B145"/>
          <cell r="C145" t="str">
            <v>Citigroup</v>
          </cell>
          <cell r="D145" t="str">
            <v>2019</v>
          </cell>
          <cell r="E145"/>
          <cell r="F145" t="str">
            <v>2018</v>
          </cell>
          <cell r="G145"/>
          <cell r="H145"/>
          <cell r="I145"/>
          <cell r="J145"/>
          <cell r="K145"/>
          <cell r="L145"/>
        </row>
        <row r="146">
          <cell r="A146"/>
          <cell r="B146"/>
          <cell r="C146" t="str">
            <v>Reported Revenues</v>
          </cell>
          <cell r="D146">
            <v>71884</v>
          </cell>
          <cell r="E146"/>
          <cell r="F146">
            <v>75501</v>
          </cell>
          <cell r="G146"/>
          <cell r="H146"/>
          <cell r="I146"/>
          <cell r="J146"/>
          <cell r="K146"/>
          <cell r="L146"/>
        </row>
        <row r="147">
          <cell r="A147"/>
          <cell r="B147"/>
          <cell r="C147" t="str">
            <v>Impact of FX Translation</v>
          </cell>
          <cell r="D147">
            <v>0</v>
          </cell>
          <cell r="E147"/>
          <cell r="F147">
            <v>-5070.2893522091908</v>
          </cell>
          <cell r="G147"/>
          <cell r="H147"/>
          <cell r="I147"/>
          <cell r="J147"/>
          <cell r="K147"/>
          <cell r="L147"/>
        </row>
        <row r="148">
          <cell r="A148"/>
          <cell r="B148"/>
          <cell r="C148" t="str">
            <v>Revenues in Constant Dollars</v>
          </cell>
          <cell r="D148">
            <v>71884</v>
          </cell>
          <cell r="E148"/>
          <cell r="F148">
            <v>70430.710647790809</v>
          </cell>
          <cell r="G148"/>
          <cell r="H148"/>
          <cell r="I148"/>
          <cell r="J148" t="str">
            <v>ICG C$</v>
          </cell>
          <cell r="K148"/>
          <cell r="L148"/>
        </row>
        <row r="149">
          <cell r="C149"/>
          <cell r="D149"/>
          <cell r="E149"/>
          <cell r="F149"/>
          <cell r="G149"/>
          <cell r="H149"/>
          <cell r="J149"/>
          <cell r="K149"/>
          <cell r="L149"/>
        </row>
        <row r="150">
          <cell r="A150"/>
          <cell r="B150"/>
          <cell r="C150" t="str">
            <v>Reported EBT</v>
          </cell>
          <cell r="D150">
            <v>27469</v>
          </cell>
          <cell r="E150"/>
          <cell r="F150">
            <v>13632</v>
          </cell>
          <cell r="G150"/>
          <cell r="I150"/>
          <cell r="J150"/>
          <cell r="K150"/>
          <cell r="L150"/>
        </row>
        <row r="151">
          <cell r="A151"/>
          <cell r="B151"/>
          <cell r="C151" t="str">
            <v>Impact of FX Translation</v>
          </cell>
          <cell r="D151">
            <v>0</v>
          </cell>
          <cell r="E151"/>
          <cell r="F151">
            <v>2532.6539801107847</v>
          </cell>
          <cell r="G151"/>
          <cell r="I151"/>
          <cell r="J151"/>
          <cell r="K151"/>
          <cell r="L151"/>
        </row>
        <row r="152">
          <cell r="A152"/>
          <cell r="B152"/>
          <cell r="C152" t="str">
            <v>EBT in Constant Dollars</v>
          </cell>
          <cell r="D152">
            <v>27469</v>
          </cell>
          <cell r="E152"/>
          <cell r="F152">
            <v>16164.653980110785</v>
          </cell>
          <cell r="G152"/>
          <cell r="I152"/>
          <cell r="J152" t="str">
            <v>ICG C$</v>
          </cell>
          <cell r="K152"/>
          <cell r="L152"/>
        </row>
        <row r="153">
          <cell r="A153"/>
          <cell r="B153"/>
          <cell r="C153"/>
          <cell r="D153"/>
          <cell r="E153"/>
          <cell r="F153"/>
          <cell r="G153"/>
          <cell r="H153"/>
          <cell r="J153"/>
          <cell r="K153"/>
          <cell r="L153"/>
        </row>
        <row r="154">
          <cell r="J154"/>
          <cell r="K154"/>
          <cell r="L154"/>
        </row>
        <row r="155">
          <cell r="A155" t="str">
            <v>3Q'18</v>
          </cell>
          <cell r="C155" t="str">
            <v>Asia Consumer Banking(1)</v>
          </cell>
          <cell r="D155" t="str">
            <v>FY'18</v>
          </cell>
          <cell r="E155"/>
          <cell r="F155" t="str">
            <v>FY'17</v>
          </cell>
          <cell r="G155"/>
          <cell r="J155"/>
          <cell r="K155"/>
          <cell r="L155"/>
        </row>
        <row r="156">
          <cell r="A156"/>
          <cell r="C156" t="str">
            <v>Reported Revenues</v>
          </cell>
          <cell r="D156">
            <v>5599</v>
          </cell>
          <cell r="E156"/>
          <cell r="F156">
            <v>6592</v>
          </cell>
          <cell r="G156"/>
          <cell r="J156"/>
          <cell r="K156"/>
          <cell r="L156"/>
          <cell r="AB156">
            <v>-0.15063713592233008</v>
          </cell>
        </row>
        <row r="157">
          <cell r="A157"/>
          <cell r="C157" t="str">
            <v>Impact of FX Translation</v>
          </cell>
          <cell r="D157">
            <v>0</v>
          </cell>
          <cell r="E157"/>
          <cell r="F157">
            <v>112</v>
          </cell>
          <cell r="G157"/>
          <cell r="J157"/>
          <cell r="K157"/>
          <cell r="L157"/>
        </row>
        <row r="158">
          <cell r="A158"/>
          <cell r="C158" t="str">
            <v>Revenues in Constant Dollars</v>
          </cell>
          <cell r="D158">
            <v>5599</v>
          </cell>
          <cell r="E158"/>
          <cell r="F158">
            <v>6704</v>
          </cell>
          <cell r="G158"/>
          <cell r="H158">
            <v>-0.16482696897374705</v>
          </cell>
          <cell r="J158"/>
          <cell r="K158"/>
          <cell r="L158"/>
          <cell r="Z158" t="str">
            <v>CORP FP&amp;A PULL</v>
          </cell>
          <cell r="AB158">
            <v>-0.16482696897374705</v>
          </cell>
        </row>
        <row r="159">
          <cell r="A159"/>
          <cell r="H159"/>
          <cell r="J159"/>
          <cell r="K159"/>
          <cell r="L159"/>
        </row>
        <row r="160">
          <cell r="A160"/>
          <cell r="C160" t="str">
            <v>Latin America Consumer Banking</v>
          </cell>
          <cell r="D160" t="str">
            <v>FY'18</v>
          </cell>
          <cell r="E160"/>
          <cell r="F160" t="str">
            <v>FY'17</v>
          </cell>
          <cell r="G160"/>
          <cell r="H160"/>
          <cell r="J160"/>
          <cell r="K160"/>
          <cell r="L160"/>
        </row>
        <row r="161">
          <cell r="A161"/>
          <cell r="C161" t="str">
            <v>Reported Revenues</v>
          </cell>
          <cell r="D161">
            <v>4250</v>
          </cell>
          <cell r="E161"/>
          <cell r="F161">
            <v>4466</v>
          </cell>
          <cell r="G161"/>
          <cell r="H161"/>
          <cell r="J161"/>
          <cell r="K161"/>
          <cell r="L161"/>
          <cell r="AB161">
            <v>-4.8365427675772454E-2</v>
          </cell>
        </row>
        <row r="162">
          <cell r="A162"/>
          <cell r="C162" t="str">
            <v>Impact of FX Translation</v>
          </cell>
          <cell r="D162">
            <v>0</v>
          </cell>
          <cell r="E162"/>
          <cell r="F162">
            <v>211</v>
          </cell>
          <cell r="G162"/>
          <cell r="H162"/>
          <cell r="J162"/>
          <cell r="K162"/>
          <cell r="L162"/>
        </row>
        <row r="163">
          <cell r="A163"/>
          <cell r="C163" t="str">
            <v>Revenues in Constant Dollars</v>
          </cell>
          <cell r="D163">
            <v>4250</v>
          </cell>
          <cell r="E163"/>
          <cell r="F163">
            <v>4677</v>
          </cell>
          <cell r="G163"/>
          <cell r="H163">
            <v>-9.1297840496044502E-2</v>
          </cell>
          <cell r="J163"/>
          <cell r="K163"/>
          <cell r="L163"/>
          <cell r="Z163" t="str">
            <v>CORP FP&amp;A PULL</v>
          </cell>
          <cell r="AB163">
            <v>-9.1297840496044502E-2</v>
          </cell>
        </row>
        <row r="164">
          <cell r="A164"/>
          <cell r="C164"/>
          <cell r="D164"/>
          <cell r="E164"/>
          <cell r="F164"/>
          <cell r="G164"/>
          <cell r="H164"/>
          <cell r="J164"/>
          <cell r="K164"/>
          <cell r="L164"/>
        </row>
        <row r="165">
          <cell r="A165"/>
          <cell r="C165" t="str">
            <v>Global Consumer Banking</v>
          </cell>
          <cell r="D165" t="str">
            <v>FY'18</v>
          </cell>
          <cell r="E165"/>
          <cell r="F165" t="str">
            <v>FY'17</v>
          </cell>
          <cell r="G165"/>
          <cell r="H165"/>
          <cell r="J165"/>
          <cell r="K165"/>
          <cell r="L165"/>
        </row>
        <row r="166">
          <cell r="A166"/>
          <cell r="C166" t="str">
            <v>Reported Revenues</v>
          </cell>
          <cell r="D166">
            <v>27330</v>
          </cell>
          <cell r="E166"/>
          <cell r="F166">
            <v>30342</v>
          </cell>
          <cell r="G166"/>
          <cell r="H166"/>
          <cell r="J166"/>
          <cell r="K166"/>
          <cell r="L166"/>
          <cell r="AB166">
            <v>-9.9268340913585162E-2</v>
          </cell>
        </row>
        <row r="167">
          <cell r="A167"/>
          <cell r="C167" t="str">
            <v>Impact of FX Translation</v>
          </cell>
          <cell r="D167">
            <v>0</v>
          </cell>
          <cell r="E167"/>
          <cell r="F167">
            <v>323</v>
          </cell>
          <cell r="G167"/>
          <cell r="H167"/>
          <cell r="J167"/>
          <cell r="K167"/>
          <cell r="L167"/>
        </row>
        <row r="168">
          <cell r="A168"/>
          <cell r="C168" t="str">
            <v>Revenues in Constant Dollars</v>
          </cell>
          <cell r="D168">
            <v>27330</v>
          </cell>
          <cell r="E168"/>
          <cell r="F168">
            <v>30665</v>
          </cell>
          <cell r="G168"/>
          <cell r="H168">
            <v>-0.10875591064731782</v>
          </cell>
          <cell r="J168"/>
          <cell r="K168"/>
          <cell r="L168"/>
          <cell r="Z168" t="str">
            <v>CORP FP&amp;A PULL</v>
          </cell>
          <cell r="AB168">
            <v>-0.10875591064731782</v>
          </cell>
        </row>
        <row r="169">
          <cell r="A169"/>
          <cell r="C169"/>
          <cell r="D169"/>
          <cell r="E169"/>
          <cell r="F169"/>
          <cell r="G169"/>
          <cell r="J169"/>
          <cell r="K169"/>
          <cell r="L169"/>
        </row>
        <row r="170">
          <cell r="A170" t="str">
            <v>2Q'18</v>
          </cell>
          <cell r="C170" t="str">
            <v>Citigroup</v>
          </cell>
          <cell r="D170"/>
          <cell r="J170"/>
          <cell r="K170"/>
          <cell r="L170"/>
        </row>
        <row r="171">
          <cell r="A171" t="str">
            <v xml:space="preserve">DID NOT </v>
          </cell>
          <cell r="C171" t="str">
            <v>Reported EPS</v>
          </cell>
          <cell r="D171">
            <v>10.14</v>
          </cell>
          <cell r="J171"/>
          <cell r="K171"/>
          <cell r="L171"/>
        </row>
        <row r="172">
          <cell r="A172" t="str">
            <v>UPDATE FOR</v>
          </cell>
          <cell r="C172" t="str">
            <v>Impact of:</v>
          </cell>
          <cell r="D172"/>
          <cell r="J172"/>
          <cell r="K172"/>
          <cell r="L172"/>
        </row>
        <row r="173">
          <cell r="A173" t="str">
            <v>4Q'18</v>
          </cell>
          <cell r="C173" t="str">
            <v>Tax Reform</v>
          </cell>
          <cell r="D173">
            <v>4.1453477118479585</v>
          </cell>
          <cell r="J173"/>
          <cell r="K173"/>
          <cell r="L173"/>
        </row>
        <row r="174">
          <cell r="A174"/>
          <cell r="C174" t="str">
            <v>Adjusted EPS</v>
          </cell>
          <cell r="D174">
            <v>5.9946522881520421</v>
          </cell>
          <cell r="J174"/>
          <cell r="K174"/>
          <cell r="L174"/>
          <cell r="Z174" t="str">
            <v>EPS Will Levine File</v>
          </cell>
        </row>
        <row r="175">
          <cell r="J175"/>
          <cell r="K175"/>
          <cell r="L175"/>
        </row>
        <row r="176">
          <cell r="A176" t="str">
            <v>FI DECK</v>
          </cell>
          <cell r="C176" t="str">
            <v>Citigroup</v>
          </cell>
          <cell r="D176" t="str">
            <v>4Q21</v>
          </cell>
          <cell r="E176">
            <v>0</v>
          </cell>
          <cell r="F176" t="str">
            <v>3Q21</v>
          </cell>
          <cell r="G176">
            <v>0</v>
          </cell>
          <cell r="H176" t="str">
            <v>1Q'20</v>
          </cell>
          <cell r="I176"/>
          <cell r="J176" t="str">
            <v>LTM'21</v>
          </cell>
          <cell r="K176"/>
          <cell r="L176" t="str">
            <v>LTM'20</v>
          </cell>
        </row>
        <row r="177">
          <cell r="A177"/>
          <cell r="C177" t="str">
            <v>Reported Average Assets</v>
          </cell>
          <cell r="D177">
            <v>2386</v>
          </cell>
          <cell r="E177"/>
          <cell r="F177">
            <v>2346</v>
          </cell>
          <cell r="G177"/>
          <cell r="H177">
            <v>2341.8000000000002</v>
          </cell>
          <cell r="I177"/>
          <cell r="J177">
            <v>2316.8000000000002</v>
          </cell>
          <cell r="K177"/>
          <cell r="L177">
            <v>2299.3000000000002</v>
          </cell>
          <cell r="AJ177" t="e">
            <v>#REF!</v>
          </cell>
          <cell r="AL177" t="e">
            <v>#REF!</v>
          </cell>
          <cell r="AR177" t="e">
            <v>#REF!</v>
          </cell>
        </row>
        <row r="178">
          <cell r="A178"/>
          <cell r="C178" t="str">
            <v>Impact of FX Translation</v>
          </cell>
          <cell r="D178" t="str">
            <v>-</v>
          </cell>
          <cell r="E178"/>
          <cell r="F178">
            <v>-10.533601761449518</v>
          </cell>
          <cell r="G178"/>
          <cell r="H178">
            <v>-19.646566325151525</v>
          </cell>
          <cell r="J178">
            <v>-18.104561190587901</v>
          </cell>
          <cell r="K178"/>
          <cell r="L178">
            <v>-12.67969328907202</v>
          </cell>
        </row>
        <row r="179">
          <cell r="A179"/>
          <cell r="C179" t="str">
            <v>Average Assets in Constant Dollars</v>
          </cell>
          <cell r="D179">
            <v>2386</v>
          </cell>
          <cell r="E179"/>
          <cell r="F179">
            <v>2335.4663982385505</v>
          </cell>
          <cell r="G179"/>
          <cell r="H179">
            <v>2322.1534336748487</v>
          </cell>
          <cell r="J179">
            <v>2298.6954388094123</v>
          </cell>
          <cell r="K179"/>
          <cell r="L179">
            <v>2286.6203067109282</v>
          </cell>
          <cell r="Z179" t="str">
            <v>IR FI</v>
          </cell>
          <cell r="AJ179" t="b">
            <v>0</v>
          </cell>
          <cell r="AL179" t="b">
            <v>0</v>
          </cell>
          <cell r="AR179" t="b">
            <v>0</v>
          </cell>
        </row>
        <row r="180">
          <cell r="A180"/>
          <cell r="C180"/>
          <cell r="D180"/>
          <cell r="E180"/>
          <cell r="F180"/>
          <cell r="G180"/>
          <cell r="H180"/>
          <cell r="J180"/>
          <cell r="K180"/>
          <cell r="L180"/>
        </row>
        <row r="181">
          <cell r="A181"/>
          <cell r="C181" t="str">
            <v>Reported Average Loans</v>
          </cell>
          <cell r="D181">
            <v>667.4075027508776</v>
          </cell>
          <cell r="E181"/>
          <cell r="F181">
            <v>668.48784466524421</v>
          </cell>
          <cell r="G181"/>
          <cell r="H181">
            <v>670.27985110034854</v>
          </cell>
          <cell r="J181">
            <v>665.97084191780459</v>
          </cell>
          <cell r="K181"/>
          <cell r="L181">
            <v>666.22884689092541</v>
          </cell>
          <cell r="Z181" t="str">
            <v>IR FI</v>
          </cell>
        </row>
        <row r="182">
          <cell r="A182"/>
          <cell r="C182" t="str">
            <v>Impact of FX Translation</v>
          </cell>
          <cell r="D182">
            <v>0</v>
          </cell>
          <cell r="E182"/>
          <cell r="F182">
            <v>-3.2613935258457332</v>
          </cell>
          <cell r="G182"/>
          <cell r="H182">
            <v>-6.427160883237093</v>
          </cell>
          <cell r="J182">
            <v>-6.2558441678306735</v>
          </cell>
          <cell r="K182"/>
          <cell r="L182">
            <v>-3.2497403793915964</v>
          </cell>
        </row>
        <row r="183">
          <cell r="A183"/>
          <cell r="C183" t="str">
            <v>Average Loans in Constant Dollars</v>
          </cell>
          <cell r="D183">
            <v>667.4075027508776</v>
          </cell>
          <cell r="E183"/>
          <cell r="F183">
            <v>665.22645113939848</v>
          </cell>
          <cell r="G183"/>
          <cell r="H183">
            <v>663.85269021711144</v>
          </cell>
          <cell r="J183">
            <v>659.71499774997392</v>
          </cell>
          <cell r="K183"/>
          <cell r="L183">
            <v>662.97910651153381</v>
          </cell>
          <cell r="Z183" t="str">
            <v>IR FI</v>
          </cell>
          <cell r="AJ183" t="b">
            <v>0</v>
          </cell>
          <cell r="AL183" t="b">
            <v>0</v>
          </cell>
          <cell r="AR183" t="b">
            <v>0</v>
          </cell>
        </row>
        <row r="184">
          <cell r="A184"/>
          <cell r="C184"/>
          <cell r="D184"/>
          <cell r="E184"/>
          <cell r="F184"/>
          <cell r="G184"/>
          <cell r="H184"/>
          <cell r="J184"/>
          <cell r="K184"/>
          <cell r="L184"/>
        </row>
        <row r="185">
          <cell r="A185"/>
          <cell r="C185" t="str">
            <v>Reported Average Deposits</v>
          </cell>
          <cell r="D185">
            <v>1370.3</v>
          </cell>
          <cell r="E185"/>
          <cell r="F185">
            <v>1343</v>
          </cell>
          <cell r="G185"/>
          <cell r="H185">
            <v>1321.3</v>
          </cell>
          <cell r="I185"/>
          <cell r="J185">
            <v>1304</v>
          </cell>
          <cell r="K185"/>
          <cell r="L185">
            <v>1305.3</v>
          </cell>
          <cell r="Z185" t="str">
            <v>IR FI</v>
          </cell>
        </row>
        <row r="186">
          <cell r="A186"/>
          <cell r="C186" t="str">
            <v>Impact of FX Translation</v>
          </cell>
          <cell r="D186">
            <v>0</v>
          </cell>
          <cell r="E186"/>
          <cell r="F186">
            <v>-7.1656500241574577</v>
          </cell>
          <cell r="G186"/>
          <cell r="H186">
            <v>-13.092262465282147</v>
          </cell>
          <cell r="J186">
            <v>-12.408821850911409</v>
          </cell>
          <cell r="K186"/>
          <cell r="L186">
            <v>-6.5734287898824277</v>
          </cell>
        </row>
        <row r="187">
          <cell r="A187"/>
          <cell r="C187" t="str">
            <v>Average Deposits in Constant Dollars</v>
          </cell>
          <cell r="D187">
            <v>1370.3</v>
          </cell>
          <cell r="E187"/>
          <cell r="F187">
            <v>1335.8343499758425</v>
          </cell>
          <cell r="G187"/>
          <cell r="H187">
            <v>1308.2077375347178</v>
          </cell>
          <cell r="J187">
            <v>1291.5911781490886</v>
          </cell>
          <cell r="K187"/>
          <cell r="L187">
            <v>1298.7265712101175</v>
          </cell>
          <cell r="Z187" t="str">
            <v>IR FI</v>
          </cell>
          <cell r="AJ187" t="b">
            <v>0</v>
          </cell>
          <cell r="AL187" t="b">
            <v>0</v>
          </cell>
          <cell r="AR187" t="b">
            <v>0</v>
          </cell>
        </row>
        <row r="188">
          <cell r="J188"/>
          <cell r="K188"/>
          <cell r="L188"/>
        </row>
        <row r="189">
          <cell r="A189" t="str">
            <v>TAX REFORM</v>
          </cell>
          <cell r="C189" t="str">
            <v>Citigroup</v>
          </cell>
          <cell r="D189" t="str">
            <v>4Q21</v>
          </cell>
          <cell r="E189"/>
          <cell r="F189" t="str">
            <v>3Q21</v>
          </cell>
          <cell r="G189"/>
          <cell r="H189" t="str">
            <v>4Q20</v>
          </cell>
          <cell r="I189"/>
          <cell r="J189">
            <v>2021</v>
          </cell>
          <cell r="K189"/>
          <cell r="L189">
            <v>2020</v>
          </cell>
          <cell r="Z189" t="str">
            <v>TAX REFORM</v>
          </cell>
        </row>
        <row r="190">
          <cell r="A190"/>
          <cell r="C190" t="str">
            <v>Reported Income Taxes</v>
          </cell>
          <cell r="D190">
            <v>2332</v>
          </cell>
          <cell r="E190"/>
          <cell r="F190">
            <v>1116</v>
          </cell>
          <cell r="G190"/>
          <cell r="H190">
            <v>580</v>
          </cell>
          <cell r="J190">
            <v>5451</v>
          </cell>
          <cell r="K190"/>
          <cell r="L190">
            <v>2525</v>
          </cell>
        </row>
        <row r="191">
          <cell r="A191"/>
          <cell r="C191" t="str">
            <v>Impact of:</v>
          </cell>
          <cell r="D191"/>
          <cell r="E191"/>
          <cell r="F191"/>
          <cell r="G191"/>
          <cell r="H191"/>
          <cell r="J191"/>
          <cell r="K191"/>
          <cell r="L191"/>
        </row>
        <row r="192">
          <cell r="A192"/>
          <cell r="C192" t="str">
            <v>Tax Reform(1)</v>
          </cell>
          <cell r="D192">
            <v>0</v>
          </cell>
          <cell r="E192"/>
          <cell r="F192">
            <v>0</v>
          </cell>
          <cell r="G192"/>
          <cell r="H192">
            <v>0</v>
          </cell>
          <cell r="J192">
            <v>0</v>
          </cell>
          <cell r="K192"/>
          <cell r="L192">
            <v>0</v>
          </cell>
        </row>
        <row r="193">
          <cell r="A193"/>
          <cell r="C193" t="str">
            <v>Adjusted Income Taxes</v>
          </cell>
          <cell r="D193">
            <v>2332</v>
          </cell>
          <cell r="E193"/>
          <cell r="F193">
            <v>1116</v>
          </cell>
          <cell r="G193"/>
          <cell r="H193">
            <v>580</v>
          </cell>
          <cell r="J193">
            <v>5451</v>
          </cell>
          <cell r="K193"/>
          <cell r="L193">
            <v>2525</v>
          </cell>
        </row>
        <row r="194">
          <cell r="A194"/>
          <cell r="J194"/>
          <cell r="K194"/>
          <cell r="L194"/>
        </row>
        <row r="195">
          <cell r="A195"/>
          <cell r="C195" t="str">
            <v>Reported Net Income</v>
          </cell>
          <cell r="D195">
            <v>7942</v>
          </cell>
          <cell r="E195"/>
          <cell r="F195">
            <v>4309</v>
          </cell>
          <cell r="G195"/>
          <cell r="H195">
            <v>2536</v>
          </cell>
          <cell r="J195">
            <v>21952</v>
          </cell>
          <cell r="K195"/>
          <cell r="L195">
            <v>11047</v>
          </cell>
        </row>
        <row r="196">
          <cell r="A196"/>
          <cell r="C196" t="str">
            <v>Impact of:</v>
          </cell>
          <cell r="D196"/>
          <cell r="E196"/>
          <cell r="F196"/>
          <cell r="G196"/>
          <cell r="H196"/>
          <cell r="J196"/>
          <cell r="K196"/>
          <cell r="L196"/>
        </row>
        <row r="197">
          <cell r="A197"/>
          <cell r="C197" t="str">
            <v>Tax Reform(1)</v>
          </cell>
          <cell r="D197">
            <v>0</v>
          </cell>
          <cell r="E197"/>
          <cell r="F197">
            <v>0</v>
          </cell>
          <cell r="G197"/>
          <cell r="H197">
            <v>0</v>
          </cell>
          <cell r="J197">
            <v>0</v>
          </cell>
          <cell r="K197"/>
          <cell r="L197">
            <v>0</v>
          </cell>
        </row>
        <row r="198">
          <cell r="A198"/>
          <cell r="C198" t="str">
            <v>Adjusted Net Income</v>
          </cell>
          <cell r="D198">
            <v>7942</v>
          </cell>
          <cell r="E198"/>
          <cell r="F198">
            <v>4309</v>
          </cell>
          <cell r="G198"/>
          <cell r="H198">
            <v>2536</v>
          </cell>
          <cell r="J198">
            <v>21952</v>
          </cell>
          <cell r="K198"/>
          <cell r="L198">
            <v>11047</v>
          </cell>
        </row>
        <row r="199">
          <cell r="A199"/>
          <cell r="C199" t="str">
            <v>Less: Preferred Dividends</v>
          </cell>
          <cell r="D199">
            <v>292</v>
          </cell>
          <cell r="E199"/>
          <cell r="F199">
            <v>267</v>
          </cell>
          <cell r="G199"/>
          <cell r="H199">
            <v>291</v>
          </cell>
          <cell r="J199">
            <v>1040</v>
          </cell>
          <cell r="K199"/>
          <cell r="L199">
            <v>1095</v>
          </cell>
        </row>
        <row r="200">
          <cell r="A200"/>
          <cell r="C200" t="str">
            <v>Adjusted Net Income to Common Shareholders</v>
          </cell>
          <cell r="D200">
            <v>7650</v>
          </cell>
          <cell r="E200"/>
          <cell r="F200">
            <v>4042</v>
          </cell>
          <cell r="G200"/>
          <cell r="H200">
            <v>2245</v>
          </cell>
          <cell r="J200">
            <v>20912</v>
          </cell>
          <cell r="K200"/>
          <cell r="L200">
            <v>9952</v>
          </cell>
        </row>
        <row r="201">
          <cell r="A201"/>
          <cell r="C201"/>
          <cell r="D201"/>
          <cell r="E201"/>
          <cell r="F201"/>
          <cell r="G201"/>
          <cell r="H201"/>
          <cell r="J201"/>
          <cell r="K201"/>
          <cell r="L201"/>
        </row>
        <row r="202">
          <cell r="A202"/>
          <cell r="C202" t="str">
            <v>Reported EPS</v>
          </cell>
          <cell r="D202">
            <v>3.62</v>
          </cell>
          <cell r="E202"/>
          <cell r="F202">
            <v>1.92</v>
          </cell>
          <cell r="G202"/>
          <cell r="H202">
            <v>1.06</v>
          </cell>
          <cell r="J202">
            <v>10.14</v>
          </cell>
          <cell r="K202"/>
          <cell r="L202">
            <v>4.72</v>
          </cell>
        </row>
        <row r="203">
          <cell r="A203"/>
          <cell r="C203" t="str">
            <v>Impact of:</v>
          </cell>
          <cell r="D203"/>
          <cell r="E203"/>
          <cell r="F203"/>
          <cell r="G203"/>
          <cell r="H203"/>
          <cell r="J203"/>
          <cell r="K203"/>
          <cell r="L203"/>
        </row>
        <row r="204">
          <cell r="A204"/>
          <cell r="C204" t="str">
            <v>Tax Reform(1)</v>
          </cell>
          <cell r="D204">
            <v>0</v>
          </cell>
          <cell r="E204"/>
          <cell r="F204">
            <v>0</v>
          </cell>
          <cell r="G204"/>
          <cell r="H204">
            <v>0.03</v>
          </cell>
          <cell r="J204">
            <v>0</v>
          </cell>
          <cell r="K204"/>
          <cell r="L204">
            <v>0.03</v>
          </cell>
        </row>
        <row r="205">
          <cell r="A205"/>
          <cell r="C205" t="str">
            <v>Adjusted EPS</v>
          </cell>
          <cell r="D205">
            <v>3.62</v>
          </cell>
          <cell r="E205"/>
          <cell r="F205">
            <v>1.92</v>
          </cell>
          <cell r="G205"/>
          <cell r="H205">
            <v>1.03</v>
          </cell>
          <cell r="I205"/>
          <cell r="J205">
            <v>10.14</v>
          </cell>
          <cell r="K205"/>
          <cell r="L205">
            <v>4.6899999999999995</v>
          </cell>
          <cell r="Z205" t="str">
            <v>EPS Will Levine File</v>
          </cell>
        </row>
        <row r="206">
          <cell r="A206"/>
          <cell r="C206"/>
          <cell r="D206"/>
          <cell r="E206"/>
          <cell r="F206"/>
          <cell r="G206"/>
          <cell r="H206"/>
          <cell r="I206"/>
          <cell r="J206"/>
          <cell r="K206"/>
          <cell r="L206"/>
          <cell r="Z206"/>
        </row>
        <row r="207">
          <cell r="A207"/>
          <cell r="C207" t="str">
            <v>Average Assets ($B)</v>
          </cell>
          <cell r="D207">
            <v>2316.8000000000002</v>
          </cell>
          <cell r="E207"/>
          <cell r="F207">
            <v>2299.3000000000002</v>
          </cell>
          <cell r="G207"/>
          <cell r="H207">
            <v>2080.1</v>
          </cell>
          <cell r="J207">
            <v>2347.6999999999998</v>
          </cell>
          <cell r="K207"/>
          <cell r="L207">
            <v>2226.5</v>
          </cell>
        </row>
        <row r="208">
          <cell r="A208"/>
          <cell r="C208"/>
          <cell r="D208"/>
          <cell r="E208"/>
          <cell r="F208"/>
          <cell r="G208"/>
          <cell r="H208"/>
          <cell r="J208"/>
          <cell r="K208"/>
          <cell r="L208"/>
        </row>
        <row r="209">
          <cell r="A209"/>
          <cell r="C209" t="str">
            <v>Adjusted ROA</v>
          </cell>
          <cell r="D209">
            <v>1.3600233830771078E-2</v>
          </cell>
          <cell r="E209"/>
          <cell r="F209">
            <v>7.4350842127755331E-3</v>
          </cell>
          <cell r="G209"/>
          <cell r="H209">
            <v>4.8501848782353694E-3</v>
          </cell>
          <cell r="J209">
            <v>9.3504280785449596E-3</v>
          </cell>
          <cell r="K209"/>
          <cell r="L209">
            <v>4.961598922075006E-3</v>
          </cell>
        </row>
        <row r="210">
          <cell r="A210"/>
          <cell r="C210"/>
          <cell r="D210"/>
          <cell r="J210"/>
          <cell r="K210"/>
          <cell r="L210"/>
          <cell r="Z210"/>
        </row>
        <row r="211">
          <cell r="A211"/>
          <cell r="C211" t="str">
            <v>Reported EOP TCE</v>
          </cell>
          <cell r="D211">
            <v>0</v>
          </cell>
          <cell r="E211"/>
          <cell r="F211">
            <v>0</v>
          </cell>
          <cell r="G211"/>
          <cell r="H211">
            <v>0</v>
          </cell>
          <cell r="J211">
            <v>0</v>
          </cell>
          <cell r="K211"/>
          <cell r="L211">
            <v>0</v>
          </cell>
        </row>
        <row r="212">
          <cell r="A212"/>
          <cell r="C212" t="str">
            <v>Impact of:</v>
          </cell>
          <cell r="D212"/>
          <cell r="E212"/>
          <cell r="F212"/>
          <cell r="G212"/>
          <cell r="H212"/>
          <cell r="J212"/>
          <cell r="K212"/>
          <cell r="L212"/>
        </row>
        <row r="213">
          <cell r="A213"/>
          <cell r="C213" t="str">
            <v>Tax Reform(1)</v>
          </cell>
          <cell r="D213">
            <v>0</v>
          </cell>
          <cell r="E213"/>
          <cell r="F213">
            <v>0</v>
          </cell>
          <cell r="G213"/>
          <cell r="H213">
            <v>0</v>
          </cell>
          <cell r="J213">
            <v>0</v>
          </cell>
          <cell r="K213"/>
          <cell r="L213">
            <v>0</v>
          </cell>
        </row>
        <row r="214">
          <cell r="A214"/>
          <cell r="C214" t="str">
            <v>Adjusted EOP TCE</v>
          </cell>
          <cell r="D214">
            <v>0</v>
          </cell>
          <cell r="E214"/>
          <cell r="F214">
            <v>0</v>
          </cell>
          <cell r="G214"/>
          <cell r="H214">
            <v>0</v>
          </cell>
          <cell r="J214">
            <v>0</v>
          </cell>
          <cell r="K214"/>
          <cell r="L214">
            <v>0</v>
          </cell>
        </row>
        <row r="215">
          <cell r="A215"/>
          <cell r="C215"/>
          <cell r="D215"/>
          <cell r="E215"/>
          <cell r="F215"/>
          <cell r="G215"/>
          <cell r="H215"/>
          <cell r="J215"/>
          <cell r="K215"/>
          <cell r="L215"/>
        </row>
        <row r="216">
          <cell r="A216"/>
          <cell r="C216" t="str">
            <v>Adjusted Average TCE</v>
          </cell>
          <cell r="D216">
            <v>128.5</v>
          </cell>
          <cell r="E216"/>
          <cell r="F216">
            <v>0</v>
          </cell>
          <cell r="G216"/>
          <cell r="H216">
            <v>0</v>
          </cell>
          <cell r="J216">
            <v>51.4</v>
          </cell>
          <cell r="K216"/>
          <cell r="L216">
            <v>0</v>
          </cell>
          <cell r="Z216" t="str">
            <v>RECALCULATE TCE</v>
          </cell>
        </row>
        <row r="217">
          <cell r="A217"/>
          <cell r="J217"/>
          <cell r="K217"/>
          <cell r="L217"/>
        </row>
        <row r="218">
          <cell r="A218"/>
          <cell r="C218" t="str">
            <v>Adjusted RoTCE(2)</v>
          </cell>
          <cell r="D218">
            <v>236.1909998308239</v>
          </cell>
          <cell r="E218"/>
          <cell r="F218" t="e">
            <v>#DIV/0!</v>
          </cell>
          <cell r="G218"/>
          <cell r="H218" t="e">
            <v>#DIV/0!</v>
          </cell>
          <cell r="J218">
            <v>406.84824902723739</v>
          </cell>
          <cell r="K218"/>
          <cell r="L218" t="e">
            <v>#DIV/0!</v>
          </cell>
        </row>
        <row r="219">
          <cell r="A219"/>
          <cell r="C219"/>
          <cell r="D219"/>
          <cell r="E219"/>
          <cell r="F219"/>
          <cell r="G219"/>
          <cell r="H219"/>
          <cell r="J219"/>
          <cell r="K219"/>
          <cell r="L219"/>
        </row>
        <row r="220">
          <cell r="A220"/>
          <cell r="J220"/>
          <cell r="K220"/>
          <cell r="L220"/>
        </row>
        <row r="221">
          <cell r="A221"/>
          <cell r="C221" t="str">
            <v>Global Consumer Banking</v>
          </cell>
          <cell r="D221" t="str">
            <v>4Q21</v>
          </cell>
          <cell r="E221"/>
          <cell r="F221" t="str">
            <v>3Q21</v>
          </cell>
          <cell r="G221"/>
          <cell r="H221" t="str">
            <v>4Q20</v>
          </cell>
          <cell r="I221"/>
          <cell r="J221">
            <v>2021</v>
          </cell>
          <cell r="K221"/>
          <cell r="L221">
            <v>2020</v>
          </cell>
        </row>
        <row r="222">
          <cell r="A222"/>
          <cell r="C222" t="str">
            <v>Reported Net Income</v>
          </cell>
          <cell r="D222">
            <v>2174</v>
          </cell>
          <cell r="E222"/>
          <cell r="F222">
            <v>1233</v>
          </cell>
          <cell r="G222"/>
          <cell r="H222">
            <v>-783</v>
          </cell>
          <cell r="J222">
            <v>6057</v>
          </cell>
          <cell r="K222"/>
          <cell r="L222">
            <v>667</v>
          </cell>
        </row>
        <row r="223">
          <cell r="A223"/>
          <cell r="C223" t="str">
            <v>Impact of:</v>
          </cell>
          <cell r="D223"/>
          <cell r="E223"/>
          <cell r="F223"/>
          <cell r="G223"/>
          <cell r="H223"/>
          <cell r="J223"/>
          <cell r="K223"/>
          <cell r="L223"/>
        </row>
        <row r="224">
          <cell r="A224"/>
          <cell r="C224" t="str">
            <v>Tax Reform</v>
          </cell>
          <cell r="D224">
            <v>0</v>
          </cell>
          <cell r="E224"/>
          <cell r="F224">
            <v>0</v>
          </cell>
          <cell r="G224"/>
          <cell r="H224">
            <v>-750</v>
          </cell>
          <cell r="J224">
            <v>0</v>
          </cell>
          <cell r="K224"/>
          <cell r="L224">
            <v>-750</v>
          </cell>
        </row>
        <row r="225">
          <cell r="A225"/>
          <cell r="C225" t="str">
            <v>Adjusted Net Income</v>
          </cell>
          <cell r="D225">
            <v>2174</v>
          </cell>
          <cell r="E225"/>
          <cell r="F225">
            <v>1233</v>
          </cell>
          <cell r="G225"/>
          <cell r="H225">
            <v>-33</v>
          </cell>
          <cell r="J225">
            <v>6057</v>
          </cell>
          <cell r="K225"/>
          <cell r="L225">
            <v>1417</v>
          </cell>
        </row>
        <row r="226">
          <cell r="A226"/>
          <cell r="C226" t="str">
            <v>Impact of FX Translation</v>
          </cell>
          <cell r="D226">
            <v>0</v>
          </cell>
          <cell r="E226"/>
          <cell r="F226">
            <v>-3</v>
          </cell>
          <cell r="G226"/>
          <cell r="H226">
            <v>3</v>
          </cell>
          <cell r="J226">
            <v>0</v>
          </cell>
          <cell r="K226"/>
          <cell r="L226">
            <v>12</v>
          </cell>
        </row>
        <row r="227">
          <cell r="A227"/>
          <cell r="C227" t="str">
            <v>Adjusted Net Income in Constant Dollars</v>
          </cell>
          <cell r="D227">
            <v>2174</v>
          </cell>
          <cell r="E227"/>
          <cell r="F227">
            <v>1230</v>
          </cell>
          <cell r="G227"/>
          <cell r="H227">
            <v>-30</v>
          </cell>
          <cell r="J227">
            <v>6057</v>
          </cell>
          <cell r="K227"/>
          <cell r="L227">
            <v>1429</v>
          </cell>
        </row>
        <row r="228">
          <cell r="A228"/>
          <cell r="J228"/>
          <cell r="K228"/>
          <cell r="L228"/>
        </row>
        <row r="229">
          <cell r="A229"/>
          <cell r="C229" t="str">
            <v>North America GCB</v>
          </cell>
          <cell r="D229" t="str">
            <v>4Q21</v>
          </cell>
          <cell r="E229"/>
          <cell r="F229" t="str">
            <v>3Q21</v>
          </cell>
          <cell r="G229"/>
          <cell r="H229" t="str">
            <v>4Q20</v>
          </cell>
          <cell r="I229"/>
          <cell r="J229">
            <v>2021</v>
          </cell>
          <cell r="K229"/>
          <cell r="L229">
            <v>2020</v>
          </cell>
        </row>
        <row r="230">
          <cell r="A230"/>
          <cell r="C230" t="str">
            <v>Reported Net Income</v>
          </cell>
          <cell r="D230">
            <v>1857</v>
          </cell>
          <cell r="E230"/>
          <cell r="F230">
            <v>968</v>
          </cell>
          <cell r="G230"/>
          <cell r="H230">
            <v>-941</v>
          </cell>
          <cell r="J230">
            <v>5934</v>
          </cell>
          <cell r="K230"/>
          <cell r="L230">
            <v>-46</v>
          </cell>
        </row>
        <row r="231">
          <cell r="A231"/>
          <cell r="C231" t="str">
            <v>Impact of:</v>
          </cell>
          <cell r="D231"/>
          <cell r="E231"/>
          <cell r="F231"/>
          <cell r="G231"/>
          <cell r="H231"/>
          <cell r="J231"/>
          <cell r="K231"/>
          <cell r="L231"/>
        </row>
        <row r="232">
          <cell r="A232"/>
          <cell r="C232" t="str">
            <v>Tax Reform(1)</v>
          </cell>
          <cell r="D232">
            <v>0</v>
          </cell>
          <cell r="E232"/>
          <cell r="F232">
            <v>0</v>
          </cell>
          <cell r="G232"/>
          <cell r="H232">
            <v>-750</v>
          </cell>
          <cell r="J232">
            <v>0</v>
          </cell>
          <cell r="K232"/>
          <cell r="L232">
            <v>-750</v>
          </cell>
        </row>
        <row r="233">
          <cell r="A233"/>
          <cell r="C233" t="str">
            <v>Adjusted Net Income</v>
          </cell>
          <cell r="D233">
            <v>1857</v>
          </cell>
          <cell r="E233"/>
          <cell r="F233">
            <v>968</v>
          </cell>
          <cell r="G233"/>
          <cell r="H233">
            <v>-191</v>
          </cell>
          <cell r="J233">
            <v>5934</v>
          </cell>
          <cell r="K233"/>
          <cell r="L233">
            <v>704</v>
          </cell>
        </row>
        <row r="234">
          <cell r="A234"/>
          <cell r="J234"/>
          <cell r="K234"/>
          <cell r="L234"/>
        </row>
        <row r="235">
          <cell r="A235"/>
          <cell r="C235" t="str">
            <v>Institutional Clients Group</v>
          </cell>
          <cell r="D235" t="str">
            <v>4Q21</v>
          </cell>
          <cell r="E235"/>
          <cell r="F235" t="str">
            <v>3Q21</v>
          </cell>
          <cell r="G235"/>
          <cell r="H235" t="str">
            <v>4Q20</v>
          </cell>
          <cell r="I235"/>
          <cell r="J235">
            <v>2021</v>
          </cell>
          <cell r="K235"/>
          <cell r="L235">
            <v>2020</v>
          </cell>
        </row>
        <row r="236">
          <cell r="A236"/>
          <cell r="C236" t="str">
            <v>Reported Net Income</v>
          </cell>
          <cell r="D236">
            <v>5901</v>
          </cell>
          <cell r="E236"/>
          <cell r="F236">
            <v>3278</v>
          </cell>
          <cell r="G236"/>
          <cell r="H236">
            <v>3575</v>
          </cell>
          <cell r="J236">
            <v>15680</v>
          </cell>
          <cell r="K236"/>
          <cell r="L236">
            <v>11503</v>
          </cell>
        </row>
        <row r="237">
          <cell r="A237"/>
          <cell r="C237" t="str">
            <v>Impact of:</v>
          </cell>
          <cell r="D237"/>
          <cell r="E237"/>
          <cell r="F237"/>
          <cell r="G237"/>
          <cell r="H237"/>
          <cell r="J237"/>
          <cell r="K237"/>
          <cell r="L237"/>
        </row>
        <row r="238">
          <cell r="A238"/>
          <cell r="C238" t="str">
            <v>Tax Reform(1)</v>
          </cell>
          <cell r="D238">
            <v>0</v>
          </cell>
          <cell r="E238"/>
          <cell r="F238">
            <v>0</v>
          </cell>
          <cell r="G238"/>
          <cell r="H238">
            <v>-2000</v>
          </cell>
          <cell r="J238">
            <v>0</v>
          </cell>
          <cell r="K238"/>
          <cell r="L238">
            <v>-2000</v>
          </cell>
        </row>
        <row r="239">
          <cell r="A239"/>
          <cell r="C239" t="str">
            <v>Adjusted Net Income</v>
          </cell>
          <cell r="D239">
            <v>5901</v>
          </cell>
          <cell r="E239"/>
          <cell r="F239">
            <v>3278</v>
          </cell>
          <cell r="G239"/>
          <cell r="H239">
            <v>5575</v>
          </cell>
          <cell r="J239">
            <v>15680</v>
          </cell>
          <cell r="K239"/>
          <cell r="L239">
            <v>13503</v>
          </cell>
        </row>
        <row r="240">
          <cell r="A240"/>
          <cell r="J240"/>
          <cell r="K240"/>
          <cell r="L240"/>
        </row>
        <row r="241">
          <cell r="A241"/>
          <cell r="C241" t="str">
            <v>Corp / Other</v>
          </cell>
          <cell r="D241" t="str">
            <v>4Q21</v>
          </cell>
          <cell r="E241"/>
          <cell r="F241" t="str">
            <v>3Q21</v>
          </cell>
          <cell r="G241"/>
          <cell r="H241" t="str">
            <v>4Q20</v>
          </cell>
          <cell r="I241"/>
          <cell r="J241">
            <v>2021</v>
          </cell>
          <cell r="K241"/>
          <cell r="L241">
            <v>2020</v>
          </cell>
        </row>
        <row r="242">
          <cell r="A242"/>
          <cell r="C242" t="str">
            <v>Reported Net Income (Loss)</v>
          </cell>
          <cell r="D242">
            <v>-133</v>
          </cell>
          <cell r="E242"/>
          <cell r="F242">
            <v>-202</v>
          </cell>
          <cell r="G242"/>
          <cell r="H242">
            <v>-256</v>
          </cell>
          <cell r="J242">
            <v>215</v>
          </cell>
          <cell r="K242"/>
          <cell r="L242">
            <v>-1123</v>
          </cell>
        </row>
        <row r="243">
          <cell r="A243"/>
          <cell r="C243" t="str">
            <v>Impact of:</v>
          </cell>
          <cell r="D243"/>
          <cell r="E243"/>
          <cell r="F243"/>
          <cell r="G243"/>
          <cell r="H243"/>
          <cell r="J243"/>
          <cell r="K243"/>
          <cell r="L243"/>
        </row>
        <row r="244">
          <cell r="A244"/>
          <cell r="C244" t="str">
            <v>Tax Reform(1)</v>
          </cell>
          <cell r="D244">
            <v>32</v>
          </cell>
          <cell r="E244"/>
          <cell r="F244">
            <v>0</v>
          </cell>
          <cell r="G244"/>
          <cell r="H244">
            <v>0</v>
          </cell>
          <cell r="J244">
            <v>0</v>
          </cell>
          <cell r="K244"/>
          <cell r="L244">
            <v>-19844</v>
          </cell>
        </row>
        <row r="245">
          <cell r="A245"/>
          <cell r="C245" t="str">
            <v>Adjusted Net Income (Loss)</v>
          </cell>
          <cell r="D245">
            <v>-165</v>
          </cell>
          <cell r="E245"/>
          <cell r="F245">
            <v>-202</v>
          </cell>
          <cell r="G245"/>
          <cell r="H245">
            <v>-256</v>
          </cell>
          <cell r="J245">
            <v>215</v>
          </cell>
          <cell r="K245"/>
          <cell r="L245">
            <v>18721</v>
          </cell>
        </row>
        <row r="246">
          <cell r="A246"/>
          <cell r="J246"/>
          <cell r="K246"/>
          <cell r="L246"/>
        </row>
        <row r="247">
          <cell r="C247" t="str">
            <v>International Consumer Banking(2)</v>
          </cell>
          <cell r="D247" t="str">
            <v>YTD'18</v>
          </cell>
          <cell r="E247"/>
          <cell r="F247" t="str">
            <v>YTD'17</v>
          </cell>
          <cell r="G247"/>
          <cell r="J247"/>
          <cell r="K247"/>
          <cell r="L247"/>
        </row>
        <row r="248">
          <cell r="C248" t="str">
            <v>Reported Latin America Revenues</v>
          </cell>
          <cell r="D248">
            <v>0</v>
          </cell>
          <cell r="F248">
            <v>146.90478046911949</v>
          </cell>
          <cell r="J248"/>
          <cell r="K248"/>
          <cell r="L248"/>
        </row>
        <row r="249">
          <cell r="C249" t="str">
            <v>Impact of FX Translation</v>
          </cell>
          <cell r="D249">
            <v>3119</v>
          </cell>
          <cell r="F249">
            <v>3249.9047804691195</v>
          </cell>
          <cell r="J249"/>
          <cell r="K249"/>
          <cell r="L249"/>
        </row>
        <row r="250">
          <cell r="C250" t="str">
            <v>Latin America Revenues in Constant Dollars</v>
          </cell>
          <cell r="D250">
            <v>0</v>
          </cell>
          <cell r="F250">
            <v>0</v>
          </cell>
          <cell r="J250"/>
          <cell r="K250"/>
          <cell r="L250"/>
        </row>
        <row r="251">
          <cell r="J251"/>
          <cell r="K251"/>
          <cell r="L251"/>
        </row>
        <row r="252">
          <cell r="C252" t="str">
            <v>Reported Asia Revenues</v>
          </cell>
          <cell r="D252">
            <v>0</v>
          </cell>
          <cell r="F252">
            <v>69.449139136547274</v>
          </cell>
          <cell r="J252"/>
          <cell r="K252"/>
          <cell r="L252"/>
        </row>
        <row r="253">
          <cell r="C253" t="str">
            <v>Impact of FX Translation</v>
          </cell>
          <cell r="D253">
            <v>3446</v>
          </cell>
          <cell r="F253">
            <v>4443.4491391365473</v>
          </cell>
          <cell r="J253"/>
          <cell r="K253"/>
          <cell r="L253"/>
        </row>
        <row r="254">
          <cell r="C254" t="str">
            <v>Asia Revenues in Constant Dollars</v>
          </cell>
          <cell r="D254">
            <v>0</v>
          </cell>
          <cell r="F254">
            <v>0</v>
          </cell>
          <cell r="J254"/>
          <cell r="K254"/>
          <cell r="L254"/>
        </row>
        <row r="255">
          <cell r="J255"/>
          <cell r="K255"/>
          <cell r="L255"/>
        </row>
        <row r="256">
          <cell r="C256" t="str">
            <v>Corp / Other</v>
          </cell>
          <cell r="D256" t="str">
            <v>4Q21</v>
          </cell>
          <cell r="E256"/>
          <cell r="F256" t="str">
            <v>3Q21</v>
          </cell>
          <cell r="G256"/>
          <cell r="H256" t="str">
            <v>4Q20</v>
          </cell>
          <cell r="I256"/>
          <cell r="J256">
            <v>2021</v>
          </cell>
          <cell r="K256"/>
          <cell r="L256">
            <v>2020</v>
          </cell>
        </row>
        <row r="257">
          <cell r="C257" t="str">
            <v>Reported Income Taxes</v>
          </cell>
          <cell r="D257">
            <v>-51</v>
          </cell>
          <cell r="E257"/>
          <cell r="F257">
            <v>-300</v>
          </cell>
          <cell r="G257"/>
          <cell r="H257">
            <v>-168</v>
          </cell>
          <cell r="J257">
            <v>-818</v>
          </cell>
          <cell r="K257"/>
          <cell r="L257">
            <v>-921</v>
          </cell>
        </row>
        <row r="258">
          <cell r="C258" t="str">
            <v>Impact of:</v>
          </cell>
          <cell r="D258"/>
          <cell r="E258"/>
          <cell r="F258"/>
          <cell r="G258"/>
          <cell r="H258"/>
          <cell r="J258"/>
          <cell r="K258"/>
          <cell r="L258"/>
        </row>
        <row r="259">
          <cell r="C259" t="str">
            <v>Tax Reform(1)</v>
          </cell>
          <cell r="D259">
            <v>0</v>
          </cell>
          <cell r="E259"/>
          <cell r="F259">
            <v>0</v>
          </cell>
          <cell r="G259"/>
          <cell r="H259">
            <v>0</v>
          </cell>
          <cell r="J259">
            <v>0</v>
          </cell>
          <cell r="K259"/>
          <cell r="L259">
            <v>0</v>
          </cell>
        </row>
        <row r="260">
          <cell r="C260" t="str">
            <v>Adjusted Income Taxes</v>
          </cell>
          <cell r="D260">
            <v>-51</v>
          </cell>
          <cell r="E260"/>
          <cell r="F260">
            <v>-300</v>
          </cell>
          <cell r="G260"/>
          <cell r="H260">
            <v>-168</v>
          </cell>
          <cell r="J260">
            <v>-818</v>
          </cell>
          <cell r="K260"/>
          <cell r="L260">
            <v>-921</v>
          </cell>
        </row>
        <row r="261">
          <cell r="J261"/>
          <cell r="K261"/>
          <cell r="L261"/>
        </row>
        <row r="262">
          <cell r="C262" t="str">
            <v>Reported Net Income (Loss)</v>
          </cell>
          <cell r="D262">
            <v>-133</v>
          </cell>
          <cell r="E262"/>
          <cell r="F262">
            <v>-202</v>
          </cell>
          <cell r="G262"/>
          <cell r="H262">
            <v>-256</v>
          </cell>
          <cell r="J262">
            <v>215</v>
          </cell>
          <cell r="K262"/>
          <cell r="L262">
            <v>-1123</v>
          </cell>
        </row>
        <row r="263">
          <cell r="C263" t="str">
            <v>Impact of:</v>
          </cell>
          <cell r="D263"/>
          <cell r="E263"/>
          <cell r="F263"/>
          <cell r="G263"/>
          <cell r="H263"/>
          <cell r="J263"/>
          <cell r="K263"/>
          <cell r="L263"/>
        </row>
        <row r="264">
          <cell r="C264" t="str">
            <v>Tax Reform(1)</v>
          </cell>
          <cell r="D264">
            <v>32</v>
          </cell>
          <cell r="E264"/>
          <cell r="F264">
            <v>0</v>
          </cell>
          <cell r="G264"/>
          <cell r="H264">
            <v>0</v>
          </cell>
          <cell r="J264">
            <v>0</v>
          </cell>
          <cell r="K264"/>
          <cell r="L264">
            <v>0</v>
          </cell>
        </row>
        <row r="265">
          <cell r="C265" t="str">
            <v>Adjusted Net Income (Loss)</v>
          </cell>
          <cell r="D265">
            <v>-165</v>
          </cell>
          <cell r="E265"/>
          <cell r="F265">
            <v>-202</v>
          </cell>
          <cell r="G265"/>
          <cell r="H265">
            <v>-256</v>
          </cell>
          <cell r="J265">
            <v>215</v>
          </cell>
          <cell r="K265"/>
          <cell r="L265">
            <v>-1123</v>
          </cell>
        </row>
        <row r="266">
          <cell r="J266"/>
          <cell r="K266"/>
          <cell r="L266"/>
        </row>
        <row r="267">
          <cell r="C267" t="str">
            <v>Citigroup</v>
          </cell>
          <cell r="D267" t="str">
            <v>4Q21</v>
          </cell>
          <cell r="E267"/>
          <cell r="F267" t="str">
            <v>3Q21</v>
          </cell>
          <cell r="G267"/>
          <cell r="H267" t="str">
            <v>4Q20</v>
          </cell>
          <cell r="I267"/>
          <cell r="J267" t="str">
            <v>2021</v>
          </cell>
          <cell r="K267"/>
          <cell r="L267" t="str">
            <v>2020</v>
          </cell>
          <cell r="M267"/>
          <cell r="N267" t="str">
            <v>2019</v>
          </cell>
          <cell r="O267"/>
          <cell r="P267" t="str">
            <v>2018</v>
          </cell>
          <cell r="Q267"/>
          <cell r="R267" t="str">
            <v>2017</v>
          </cell>
        </row>
        <row r="268">
          <cell r="C268" t="str">
            <v xml:space="preserve">Reported Net Income (Loss) </v>
          </cell>
          <cell r="D268">
            <v>3173</v>
          </cell>
          <cell r="E268"/>
          <cell r="F268">
            <v>4644</v>
          </cell>
          <cell r="G268"/>
          <cell r="H268">
            <v>4309</v>
          </cell>
          <cell r="J268">
            <v>21952</v>
          </cell>
          <cell r="K268"/>
          <cell r="L268">
            <v>11047</v>
          </cell>
          <cell r="M268"/>
          <cell r="N268">
            <v>19401</v>
          </cell>
          <cell r="O268"/>
          <cell r="P268">
            <v>18045</v>
          </cell>
          <cell r="Q268"/>
          <cell r="R268">
            <v>-6798</v>
          </cell>
        </row>
        <row r="269">
          <cell r="C269" t="str">
            <v>Impact of Tax Reform(1)</v>
          </cell>
          <cell r="D269">
            <v>0</v>
          </cell>
          <cell r="F269">
            <v>0</v>
          </cell>
          <cell r="H269">
            <v>0</v>
          </cell>
          <cell r="J269">
            <v>0</v>
          </cell>
          <cell r="K269"/>
          <cell r="L269">
            <v>0</v>
          </cell>
          <cell r="M269"/>
          <cell r="N269">
            <v>0</v>
          </cell>
          <cell r="O269"/>
          <cell r="P269">
            <v>94</v>
          </cell>
          <cell r="Q269"/>
          <cell r="R269">
            <v>-22594</v>
          </cell>
        </row>
        <row r="270">
          <cell r="C270" t="str">
            <v>Adjusted Net Income</v>
          </cell>
          <cell r="D270">
            <v>3173</v>
          </cell>
          <cell r="E270"/>
          <cell r="F270">
            <v>4644</v>
          </cell>
          <cell r="G270"/>
          <cell r="H270">
            <v>4309</v>
          </cell>
          <cell r="J270">
            <v>21952</v>
          </cell>
          <cell r="K270"/>
          <cell r="L270">
            <v>11047</v>
          </cell>
          <cell r="M270"/>
          <cell r="N270">
            <v>19401</v>
          </cell>
          <cell r="O270"/>
          <cell r="P270">
            <v>17951</v>
          </cell>
          <cell r="Q270"/>
          <cell r="R270">
            <v>15796</v>
          </cell>
        </row>
        <row r="271">
          <cell r="C271" t="str">
            <v>Less: Preferred Dividends</v>
          </cell>
          <cell r="D271">
            <v>229</v>
          </cell>
          <cell r="F271">
            <v>266</v>
          </cell>
          <cell r="H271">
            <v>267</v>
          </cell>
          <cell r="J271">
            <v>1040</v>
          </cell>
          <cell r="K271"/>
          <cell r="L271">
            <v>1095</v>
          </cell>
          <cell r="M271"/>
          <cell r="N271">
            <v>1109</v>
          </cell>
          <cell r="O271"/>
          <cell r="P271">
            <v>1174</v>
          </cell>
          <cell r="Q271"/>
          <cell r="R271">
            <v>1213</v>
          </cell>
        </row>
        <row r="272">
          <cell r="C272" t="str">
            <v>Adjusted Net Income to Common Shareholders</v>
          </cell>
          <cell r="D272">
            <v>2944</v>
          </cell>
          <cell r="E272"/>
          <cell r="F272">
            <v>4378</v>
          </cell>
          <cell r="G272"/>
          <cell r="H272">
            <v>4042</v>
          </cell>
          <cell r="I272"/>
          <cell r="J272">
            <v>20912</v>
          </cell>
          <cell r="K272"/>
          <cell r="L272">
            <v>9952</v>
          </cell>
          <cell r="M272"/>
          <cell r="N272">
            <v>18292</v>
          </cell>
          <cell r="O272"/>
          <cell r="P272">
            <v>16777</v>
          </cell>
          <cell r="Q272"/>
          <cell r="R272">
            <v>14583</v>
          </cell>
        </row>
        <row r="273">
          <cell r="C273"/>
          <cell r="D273"/>
          <cell r="E273"/>
          <cell r="F273"/>
          <cell r="G273"/>
          <cell r="H273"/>
          <cell r="J273"/>
          <cell r="K273"/>
          <cell r="L273"/>
          <cell r="M273"/>
          <cell r="N273"/>
          <cell r="O273"/>
          <cell r="P273"/>
          <cell r="Q273"/>
          <cell r="R273"/>
        </row>
        <row r="274">
          <cell r="C274" t="str">
            <v>Reported EOP TCE</v>
          </cell>
          <cell r="D274">
            <v>157077</v>
          </cell>
          <cell r="E274"/>
          <cell r="F274">
            <v>156906</v>
          </cell>
          <cell r="G274"/>
          <cell r="H274">
            <v>153389</v>
          </cell>
          <cell r="J274">
            <v>157077</v>
          </cell>
          <cell r="K274"/>
          <cell r="L274">
            <v>156906</v>
          </cell>
          <cell r="M274"/>
          <cell r="N274">
            <v>148809</v>
          </cell>
          <cell r="O274"/>
          <cell r="P274">
            <v>151078</v>
          </cell>
          <cell r="Q274"/>
          <cell r="R274">
            <v>154611</v>
          </cell>
        </row>
        <row r="275">
          <cell r="C275" t="str">
            <v>Impact of Tax Reform(1)</v>
          </cell>
          <cell r="D275">
            <v>0</v>
          </cell>
          <cell r="F275">
            <v>0</v>
          </cell>
          <cell r="H275">
            <v>0</v>
          </cell>
          <cell r="J275">
            <v>0</v>
          </cell>
          <cell r="K275"/>
          <cell r="L275">
            <v>0</v>
          </cell>
          <cell r="M275"/>
          <cell r="N275">
            <v>0</v>
          </cell>
          <cell r="O275"/>
          <cell r="P275">
            <v>94</v>
          </cell>
          <cell r="Q275"/>
          <cell r="R275">
            <v>-22594</v>
          </cell>
        </row>
        <row r="276">
          <cell r="C276" t="str">
            <v>Adjusted EOP TCE</v>
          </cell>
          <cell r="D276">
            <v>157077</v>
          </cell>
          <cell r="E276"/>
          <cell r="F276">
            <v>156906</v>
          </cell>
          <cell r="G276"/>
          <cell r="H276">
            <v>153389</v>
          </cell>
          <cell r="I276"/>
          <cell r="J276">
            <v>157077</v>
          </cell>
          <cell r="K276"/>
          <cell r="L276">
            <v>156906</v>
          </cell>
          <cell r="M276"/>
          <cell r="N276">
            <v>148809</v>
          </cell>
          <cell r="O276"/>
          <cell r="P276">
            <v>150984</v>
          </cell>
          <cell r="Q276"/>
          <cell r="R276">
            <v>177205</v>
          </cell>
        </row>
        <row r="277">
          <cell r="C277"/>
          <cell r="D277"/>
          <cell r="E277"/>
          <cell r="F277"/>
          <cell r="G277"/>
          <cell r="H277"/>
          <cell r="J277"/>
          <cell r="K277"/>
          <cell r="L277"/>
          <cell r="M277"/>
          <cell r="N277"/>
          <cell r="O277"/>
          <cell r="P277"/>
          <cell r="Q277"/>
          <cell r="R277"/>
        </row>
        <row r="278">
          <cell r="C278" t="str">
            <v>Adjusted Average TCE</v>
          </cell>
          <cell r="D278">
            <v>156991.5</v>
          </cell>
          <cell r="E278"/>
          <cell r="F278">
            <v>157371</v>
          </cell>
          <cell r="G278"/>
          <cell r="H278">
            <v>151595.5</v>
          </cell>
          <cell r="J278">
            <v>156252.79999999999</v>
          </cell>
          <cell r="K278"/>
          <cell r="L278">
            <v>149891.79999999999</v>
          </cell>
          <cell r="M278"/>
          <cell r="N278">
            <v>150994.4</v>
          </cell>
          <cell r="O278"/>
          <cell r="P278">
            <v>153324.20000000001</v>
          </cell>
          <cell r="Q278"/>
          <cell r="R278">
            <v>180458</v>
          </cell>
          <cell r="Z278" t="str">
            <v>RELINK TCE</v>
          </cell>
        </row>
        <row r="279">
          <cell r="C279"/>
          <cell r="D279"/>
          <cell r="E279"/>
          <cell r="F279"/>
          <cell r="G279"/>
          <cell r="H279"/>
          <cell r="J279"/>
          <cell r="K279"/>
          <cell r="L279"/>
          <cell r="M279"/>
          <cell r="N279"/>
          <cell r="O279"/>
          <cell r="P279"/>
          <cell r="Q279"/>
          <cell r="R279"/>
        </row>
        <row r="280">
          <cell r="C280" t="str">
            <v>Adjusted RoTCE(2)</v>
          </cell>
          <cell r="D280">
            <v>7.4398932426277861E-2</v>
          </cell>
          <cell r="E280"/>
          <cell r="F280">
            <v>0.11037128270414996</v>
          </cell>
          <cell r="G280"/>
          <cell r="H280">
            <v>0.10607261056418303</v>
          </cell>
          <cell r="J280">
            <v>0.13383440168752178</v>
          </cell>
          <cell r="K280"/>
          <cell r="L280">
            <v>6.6394559275424009E-2</v>
          </cell>
          <cell r="M280"/>
          <cell r="N280">
            <v>0.12114356558918742</v>
          </cell>
          <cell r="O280"/>
          <cell r="P280">
            <v>0.10942173512074414</v>
          </cell>
          <cell r="Q280"/>
          <cell r="R280">
            <v>8.0811047445943099E-2</v>
          </cell>
        </row>
        <row r="282">
          <cell r="C282" t="str">
            <v xml:space="preserve">Institutional Clients Group </v>
          </cell>
          <cell r="D282" t="str">
            <v>4Q21</v>
          </cell>
          <cell r="E282"/>
          <cell r="F282" t="str">
            <v>3Q21</v>
          </cell>
          <cell r="G282"/>
          <cell r="H282" t="str">
            <v>4Q20</v>
          </cell>
          <cell r="I282"/>
          <cell r="J282" t="str">
            <v>2021</v>
          </cell>
          <cell r="K282"/>
          <cell r="L282" t="str">
            <v>2020</v>
          </cell>
          <cell r="M282"/>
          <cell r="N282" t="str">
            <v>2019</v>
          </cell>
          <cell r="O282"/>
          <cell r="P282" t="str">
            <v>2018</v>
          </cell>
          <cell r="Q282"/>
          <cell r="R282" t="str">
            <v>2017</v>
          </cell>
        </row>
        <row r="283">
          <cell r="C283" t="str">
            <v>Reported Net Income</v>
          </cell>
          <cell r="D283">
            <v>2543</v>
          </cell>
          <cell r="E283"/>
          <cell r="F283"/>
          <cell r="G283"/>
          <cell r="H283"/>
          <cell r="J283">
            <v>15680</v>
          </cell>
          <cell r="K283"/>
          <cell r="L283">
            <v>11503</v>
          </cell>
          <cell r="M283"/>
          <cell r="N283">
            <v>12736</v>
          </cell>
          <cell r="O283"/>
          <cell r="P283">
            <v>12557</v>
          </cell>
          <cell r="Q283"/>
          <cell r="R283">
            <v>9318</v>
          </cell>
        </row>
        <row r="284">
          <cell r="C284" t="str">
            <v>Impact of Tax Reform(1)</v>
          </cell>
          <cell r="D284">
            <v>0</v>
          </cell>
          <cell r="F284"/>
          <cell r="H284"/>
          <cell r="J284">
            <v>0</v>
          </cell>
          <cell r="K284"/>
          <cell r="L284">
            <v>0</v>
          </cell>
          <cell r="M284"/>
          <cell r="N284">
            <v>0</v>
          </cell>
          <cell r="O284"/>
          <cell r="P284">
            <v>0</v>
          </cell>
          <cell r="Q284"/>
          <cell r="R284">
            <v>-2000</v>
          </cell>
        </row>
        <row r="285">
          <cell r="C285" t="str">
            <v>Adjusted Net Income</v>
          </cell>
          <cell r="D285">
            <v>2543</v>
          </cell>
          <cell r="E285"/>
          <cell r="F285"/>
          <cell r="G285"/>
          <cell r="H285"/>
          <cell r="I285"/>
          <cell r="J285">
            <v>15680</v>
          </cell>
          <cell r="K285"/>
          <cell r="L285">
            <v>11503</v>
          </cell>
          <cell r="M285"/>
          <cell r="N285">
            <v>12736</v>
          </cell>
          <cell r="O285"/>
          <cell r="P285">
            <v>12557</v>
          </cell>
          <cell r="Q285"/>
          <cell r="R285">
            <v>11318</v>
          </cell>
        </row>
        <row r="286">
          <cell r="C286"/>
          <cell r="D286"/>
          <cell r="E286"/>
          <cell r="F286"/>
          <cell r="G286"/>
          <cell r="H286"/>
          <cell r="J286"/>
          <cell r="K286"/>
          <cell r="L286"/>
          <cell r="M286"/>
          <cell r="N286"/>
          <cell r="O286"/>
          <cell r="P286"/>
          <cell r="Q286"/>
          <cell r="R286"/>
        </row>
        <row r="287">
          <cell r="C287" t="str">
            <v>Allocated Capital (Pre-Commercial Adj.)</v>
          </cell>
          <cell r="D287">
            <v>93526.742125904799</v>
          </cell>
          <cell r="E287"/>
          <cell r="F287"/>
          <cell r="G287"/>
          <cell r="H287"/>
          <cell r="J287">
            <v>93526.742125904799</v>
          </cell>
          <cell r="K287"/>
          <cell r="L287">
            <v>87461.78979400362</v>
          </cell>
          <cell r="M287"/>
          <cell r="N287">
            <v>88544.558493345306</v>
          </cell>
          <cell r="O287"/>
          <cell r="P287">
            <v>85000</v>
          </cell>
          <cell r="Q287"/>
          <cell r="R287">
            <v>82000</v>
          </cell>
          <cell r="Z287" t="str">
            <v>RELINK TCE</v>
          </cell>
        </row>
        <row r="288">
          <cell r="C288" t="str">
            <v xml:space="preserve">Impact of Commercial </v>
          </cell>
          <cell r="D288"/>
          <cell r="F288"/>
          <cell r="H288"/>
          <cell r="J288"/>
          <cell r="K288"/>
          <cell r="L288"/>
          <cell r="M288"/>
          <cell r="N288"/>
          <cell r="O288"/>
          <cell r="P288">
            <v>3132.7757863216998</v>
          </cell>
          <cell r="Q288"/>
          <cell r="R288">
            <v>3132.7757863216998</v>
          </cell>
        </row>
        <row r="289">
          <cell r="C289" t="str">
            <v>Allocated TCE</v>
          </cell>
          <cell r="D289">
            <v>93526.742125904799</v>
          </cell>
          <cell r="F289"/>
          <cell r="H289"/>
          <cell r="I289"/>
          <cell r="J289">
            <v>93526.742125904799</v>
          </cell>
          <cell r="K289"/>
          <cell r="L289">
            <v>87461.78979400362</v>
          </cell>
          <cell r="M289"/>
          <cell r="N289">
            <v>88544.558493345306</v>
          </cell>
          <cell r="O289"/>
          <cell r="P289">
            <v>88132.775786321698</v>
          </cell>
          <cell r="Q289"/>
          <cell r="R289">
            <v>85132.775786321698</v>
          </cell>
        </row>
        <row r="290">
          <cell r="C290" t="str">
            <v>Allocated TCE ($B)(3)</v>
          </cell>
          <cell r="D290">
            <v>93.526742125904804</v>
          </cell>
          <cell r="E290"/>
          <cell r="F290"/>
          <cell r="G290"/>
          <cell r="H290"/>
          <cell r="I290"/>
          <cell r="J290">
            <v>93.526742125904804</v>
          </cell>
          <cell r="K290"/>
          <cell r="L290">
            <v>87.461789794003622</v>
          </cell>
          <cell r="M290"/>
          <cell r="N290">
            <v>88.544558493345306</v>
          </cell>
          <cell r="O290"/>
          <cell r="P290">
            <v>88.132775786321702</v>
          </cell>
          <cell r="Q290"/>
          <cell r="R290">
            <v>85.132775786321702</v>
          </cell>
        </row>
        <row r="291">
          <cell r="C291"/>
          <cell r="D291"/>
          <cell r="E291"/>
          <cell r="F291"/>
          <cell r="G291"/>
          <cell r="H291"/>
          <cell r="J291"/>
          <cell r="K291"/>
          <cell r="L291"/>
          <cell r="M291"/>
          <cell r="N291"/>
          <cell r="O291"/>
          <cell r="P291"/>
          <cell r="Q291"/>
          <cell r="R291"/>
        </row>
        <row r="292">
          <cell r="C292" t="str">
            <v>RoTCE(2)</v>
          </cell>
          <cell r="D292">
            <v>0.10787370390144356</v>
          </cell>
          <cell r="F292"/>
          <cell r="H292"/>
          <cell r="J292">
            <v>0.16765258410147266</v>
          </cell>
          <cell r="K292"/>
          <cell r="L292">
            <v>0.13152029048448133</v>
          </cell>
          <cell r="M292"/>
          <cell r="N292">
            <v>0.14383718453977262</v>
          </cell>
          <cell r="O292"/>
          <cell r="P292">
            <v>0.14247820845271572</v>
          </cell>
          <cell r="Q292"/>
          <cell r="R292">
            <v>0.13294527161204658</v>
          </cell>
        </row>
        <row r="293">
          <cell r="C293"/>
          <cell r="D293"/>
          <cell r="E293"/>
          <cell r="F293"/>
          <cell r="G293"/>
          <cell r="H293"/>
          <cell r="J293"/>
          <cell r="K293"/>
          <cell r="L293"/>
        </row>
        <row r="294">
          <cell r="C294" t="str">
            <v>Global Consumer Banking</v>
          </cell>
          <cell r="D294" t="str">
            <v>4Q21</v>
          </cell>
          <cell r="E294"/>
          <cell r="F294" t="str">
            <v>3Q21</v>
          </cell>
          <cell r="G294"/>
          <cell r="H294" t="str">
            <v>4Q20</v>
          </cell>
          <cell r="I294"/>
          <cell r="J294" t="str">
            <v>2021</v>
          </cell>
          <cell r="K294"/>
          <cell r="L294" t="str">
            <v>2020</v>
          </cell>
          <cell r="M294"/>
          <cell r="N294" t="str">
            <v>2019</v>
          </cell>
          <cell r="O294"/>
          <cell r="P294" t="str">
            <v>2018</v>
          </cell>
          <cell r="Q294"/>
          <cell r="R294" t="str">
            <v>2017</v>
          </cell>
        </row>
        <row r="295">
          <cell r="C295" t="str">
            <v>Reported Net Income</v>
          </cell>
          <cell r="D295">
            <v>713</v>
          </cell>
          <cell r="E295"/>
          <cell r="F295"/>
          <cell r="G295"/>
          <cell r="H295"/>
          <cell r="J295">
            <v>6057</v>
          </cell>
          <cell r="K295"/>
          <cell r="L295">
            <v>667</v>
          </cell>
          <cell r="M295"/>
          <cell r="N295">
            <v>5573</v>
          </cell>
          <cell r="O295"/>
          <cell r="P295">
            <v>5302</v>
          </cell>
          <cell r="Q295"/>
          <cell r="R295">
            <v>3533</v>
          </cell>
        </row>
        <row r="296">
          <cell r="C296" t="str">
            <v>Impact of Tax Reform(1)</v>
          </cell>
          <cell r="D296">
            <v>0</v>
          </cell>
          <cell r="F296"/>
          <cell r="H296"/>
          <cell r="J296">
            <v>0</v>
          </cell>
          <cell r="K296"/>
          <cell r="L296">
            <v>0</v>
          </cell>
          <cell r="M296"/>
          <cell r="N296">
            <v>0</v>
          </cell>
          <cell r="O296"/>
          <cell r="P296">
            <v>0</v>
          </cell>
          <cell r="Q296"/>
          <cell r="R296">
            <v>-750</v>
          </cell>
        </row>
        <row r="297">
          <cell r="C297" t="str">
            <v>Adjusted Net Income</v>
          </cell>
          <cell r="D297">
            <v>713</v>
          </cell>
          <cell r="E297"/>
          <cell r="F297"/>
          <cell r="G297"/>
          <cell r="H297"/>
          <cell r="I297"/>
          <cell r="J297">
            <v>6057</v>
          </cell>
          <cell r="K297"/>
          <cell r="L297">
            <v>667</v>
          </cell>
          <cell r="M297"/>
          <cell r="N297">
            <v>5573</v>
          </cell>
          <cell r="O297"/>
          <cell r="P297">
            <v>5302</v>
          </cell>
          <cell r="Q297"/>
          <cell r="R297">
            <v>4283</v>
          </cell>
        </row>
        <row r="298">
          <cell r="C298"/>
          <cell r="D298"/>
          <cell r="E298"/>
          <cell r="F298"/>
          <cell r="G298"/>
          <cell r="H298"/>
          <cell r="J298"/>
          <cell r="K298"/>
          <cell r="L298"/>
          <cell r="M298"/>
          <cell r="N298"/>
          <cell r="O298"/>
          <cell r="P298"/>
          <cell r="Q298"/>
          <cell r="R298"/>
        </row>
        <row r="299">
          <cell r="C299" t="str">
            <v>Allocated Capital (Pre-Commercial Adj.)</v>
          </cell>
          <cell r="D299">
            <v>35381.4465275986</v>
          </cell>
          <cell r="E299"/>
          <cell r="F299"/>
          <cell r="G299"/>
          <cell r="H299"/>
          <cell r="J299">
            <v>35381.4465275986</v>
          </cell>
          <cell r="K299"/>
          <cell r="L299">
            <v>34224.524404522002</v>
          </cell>
          <cell r="M299"/>
          <cell r="N299">
            <v>32931.989889925106</v>
          </cell>
          <cell r="O299"/>
          <cell r="P299">
            <v>35000</v>
          </cell>
          <cell r="Q299"/>
          <cell r="R299">
            <v>36000</v>
          </cell>
          <cell r="Z299" t="str">
            <v>RELINK TCE</v>
          </cell>
        </row>
        <row r="300">
          <cell r="C300" t="str">
            <v xml:space="preserve">Impact of Commercial </v>
          </cell>
          <cell r="D300"/>
          <cell r="F300"/>
          <cell r="H300"/>
          <cell r="J300"/>
          <cell r="K300"/>
          <cell r="L300"/>
          <cell r="M300"/>
          <cell r="N300"/>
          <cell r="O300"/>
          <cell r="P300">
            <v>3132.7757863216998</v>
          </cell>
          <cell r="Q300"/>
          <cell r="R300">
            <v>3132.7757863216998</v>
          </cell>
        </row>
        <row r="301">
          <cell r="C301" t="str">
            <v>Allocated TCE</v>
          </cell>
          <cell r="D301">
            <v>35381.4465275986</v>
          </cell>
          <cell r="F301"/>
          <cell r="H301"/>
          <cell r="J301">
            <v>35381.4465275986</v>
          </cell>
          <cell r="K301"/>
          <cell r="L301">
            <v>34224.524404522002</v>
          </cell>
          <cell r="M301"/>
          <cell r="N301">
            <v>32931.989889925106</v>
          </cell>
          <cell r="O301"/>
          <cell r="P301">
            <v>31867.224213678299</v>
          </cell>
          <cell r="Q301"/>
          <cell r="R301">
            <v>32867.224213678302</v>
          </cell>
        </row>
        <row r="302">
          <cell r="C302" t="str">
            <v>Allocated TCE ($B)(3)</v>
          </cell>
          <cell r="D302">
            <v>35.381446527598598</v>
          </cell>
          <cell r="E302"/>
          <cell r="F302"/>
          <cell r="G302"/>
          <cell r="H302"/>
          <cell r="I302"/>
          <cell r="J302">
            <v>35.381446527598598</v>
          </cell>
          <cell r="K302"/>
          <cell r="L302">
            <v>34.224524404522001</v>
          </cell>
          <cell r="M302"/>
          <cell r="N302">
            <v>32.931989889925106</v>
          </cell>
          <cell r="O302"/>
          <cell r="P302">
            <v>31.867224213678298</v>
          </cell>
          <cell r="Q302"/>
          <cell r="R302">
            <v>32.867224213678305</v>
          </cell>
        </row>
        <row r="303">
          <cell r="C303"/>
          <cell r="D303"/>
          <cell r="E303"/>
          <cell r="F303"/>
          <cell r="G303"/>
          <cell r="H303"/>
          <cell r="J303"/>
          <cell r="K303"/>
          <cell r="L303"/>
          <cell r="M303"/>
          <cell r="N303"/>
          <cell r="O303"/>
          <cell r="P303"/>
          <cell r="Q303"/>
          <cell r="R303"/>
        </row>
        <row r="304">
          <cell r="C304" t="str">
            <v>RoTCE(2)</v>
          </cell>
          <cell r="D304">
            <v>7.9950094685741283E-2</v>
          </cell>
          <cell r="F304"/>
          <cell r="H304"/>
          <cell r="J304">
            <v>0.17119141794486431</v>
          </cell>
          <cell r="K304"/>
          <cell r="L304">
            <v>1.9488948688264927E-2</v>
          </cell>
          <cell r="M304"/>
          <cell r="N304">
            <v>0.16922755104163778</v>
          </cell>
          <cell r="O304"/>
          <cell r="P304">
            <v>0.16637784215056403</v>
          </cell>
          <cell r="Q304"/>
          <cell r="R304">
            <v>0.13031219101908675</v>
          </cell>
        </row>
      </sheetData>
      <sheetData sheetId="5"/>
      <sheetData sheetId="6"/>
      <sheetData sheetId="7"/>
      <sheetData sheetId="8"/>
      <sheetData sheetId="9"/>
      <sheetData sheetId="10"/>
      <sheetData sheetId="11"/>
      <sheetData sheetId="12"/>
      <sheetData sheetId="13"/>
      <sheetData sheetId="14"/>
      <sheetData sheetId="15">
        <row r="1">
          <cell r="A1"/>
        </row>
        <row r="3">
          <cell r="A3"/>
          <cell r="B3"/>
          <cell r="C3" t="str">
            <v>1Q'22(2)</v>
          </cell>
          <cell r="D3"/>
          <cell r="E3" t="str">
            <v>4Q'21(2)</v>
          </cell>
          <cell r="F3"/>
          <cell r="G3" t="str">
            <v>3Q'21</v>
          </cell>
          <cell r="H3"/>
          <cell r="I3" t="str">
            <v>2Q'21</v>
          </cell>
          <cell r="J3"/>
          <cell r="K3" t="str">
            <v>1Q'21</v>
          </cell>
          <cell r="L3"/>
          <cell r="M3" t="str">
            <v>4Q'20</v>
          </cell>
        </row>
        <row r="4">
          <cell r="A4"/>
          <cell r="B4"/>
          <cell r="C4"/>
          <cell r="D4"/>
          <cell r="E4"/>
          <cell r="F4"/>
          <cell r="G4"/>
          <cell r="H4"/>
          <cell r="I4"/>
          <cell r="J4"/>
          <cell r="K4"/>
          <cell r="L4"/>
          <cell r="M4"/>
        </row>
        <row r="5">
          <cell r="A5"/>
          <cell r="B5"/>
          <cell r="C5"/>
          <cell r="D5"/>
          <cell r="E5"/>
          <cell r="F5"/>
          <cell r="G5"/>
          <cell r="H5"/>
          <cell r="I5"/>
          <cell r="J5"/>
          <cell r="K5"/>
          <cell r="L5"/>
          <cell r="M5"/>
        </row>
        <row r="6">
          <cell r="A6"/>
          <cell r="B6" t="str">
            <v>Citigroup Common Stockholders' Equity(3)</v>
          </cell>
          <cell r="C6">
            <v>178845</v>
          </cell>
          <cell r="D6"/>
          <cell r="E6">
            <v>183108</v>
          </cell>
          <cell r="F6"/>
          <cell r="G6">
            <v>183005</v>
          </cell>
          <cell r="H6"/>
          <cell r="I6">
            <v>184289</v>
          </cell>
          <cell r="J6"/>
          <cell r="K6">
            <v>182402</v>
          </cell>
          <cell r="L6"/>
          <cell r="M6">
            <v>180118</v>
          </cell>
        </row>
        <row r="7">
          <cell r="A7"/>
          <cell r="B7" t="str">
            <v>Add: Qualifying noncontrolling interests</v>
          </cell>
          <cell r="C7">
            <v>126</v>
          </cell>
          <cell r="D7"/>
          <cell r="E7">
            <v>143</v>
          </cell>
          <cell r="F7"/>
          <cell r="G7">
            <v>136</v>
          </cell>
          <cell r="H7"/>
          <cell r="I7">
            <v>138</v>
          </cell>
          <cell r="J7"/>
          <cell r="K7">
            <v>132</v>
          </cell>
          <cell r="L7"/>
          <cell r="M7">
            <v>141</v>
          </cell>
        </row>
        <row r="8">
          <cell r="A8"/>
          <cell r="B8" t="str">
            <v>Regulatory Capital Adjustments and Deductions:</v>
          </cell>
          <cell r="C8"/>
          <cell r="D8"/>
          <cell r="E8"/>
          <cell r="F8"/>
          <cell r="G8"/>
          <cell r="H8"/>
          <cell r="I8"/>
          <cell r="J8"/>
          <cell r="K8"/>
          <cell r="L8"/>
          <cell r="M8"/>
        </row>
        <row r="9">
          <cell r="A9"/>
          <cell r="B9" t="str">
            <v>Add: CECL transition and 25% provision deferral(4)</v>
          </cell>
          <cell r="C9">
            <v>2271</v>
          </cell>
          <cell r="D9"/>
          <cell r="E9">
            <v>3028</v>
          </cell>
          <cell r="F9"/>
          <cell r="G9">
            <v>3389</v>
          </cell>
          <cell r="H9"/>
          <cell r="I9">
            <v>3774</v>
          </cell>
          <cell r="J9"/>
          <cell r="K9">
            <v>4359</v>
          </cell>
          <cell r="L9"/>
          <cell r="M9">
            <v>5348</v>
          </cell>
        </row>
        <row r="10">
          <cell r="A10"/>
          <cell r="B10" t="str">
            <v>Less:</v>
          </cell>
          <cell r="C10"/>
          <cell r="D10"/>
          <cell r="E10"/>
          <cell r="F10"/>
          <cell r="G10"/>
          <cell r="H10"/>
          <cell r="I10"/>
          <cell r="J10"/>
          <cell r="K10"/>
          <cell r="L10"/>
          <cell r="M10"/>
        </row>
        <row r="11">
          <cell r="A11"/>
          <cell r="B11" t="str">
            <v>Accumulated net unrealized gains (losses) on cash flow hedges, net of tax</v>
          </cell>
          <cell r="C11">
            <v>-1440</v>
          </cell>
          <cell r="D11"/>
          <cell r="E11">
            <v>101</v>
          </cell>
          <cell r="F11"/>
          <cell r="G11">
            <v>663</v>
          </cell>
          <cell r="H11"/>
          <cell r="I11">
            <v>864</v>
          </cell>
          <cell r="J11"/>
          <cell r="K11">
            <v>1037</v>
          </cell>
          <cell r="L11"/>
          <cell r="M11">
            <v>1593</v>
          </cell>
        </row>
        <row r="12">
          <cell r="A12"/>
          <cell r="B12" t="str">
            <v>Cumulative unrealized net gain (loss) related to changes in fair value of financial
     liabilities attributable to own creditworthiness, net of tax</v>
          </cell>
          <cell r="C12">
            <v>27</v>
          </cell>
          <cell r="D12"/>
          <cell r="E12">
            <v>-896</v>
          </cell>
          <cell r="F12"/>
          <cell r="G12">
            <v>-1317</v>
          </cell>
          <cell r="H12"/>
          <cell r="I12">
            <v>-1258</v>
          </cell>
          <cell r="J12"/>
          <cell r="K12">
            <v>-1172</v>
          </cell>
          <cell r="L12"/>
          <cell r="M12">
            <v>-1109</v>
          </cell>
        </row>
        <row r="13">
          <cell r="A13"/>
          <cell r="B13" t="str">
            <v>Intangible Assets:</v>
          </cell>
          <cell r="C13"/>
          <cell r="D13"/>
          <cell r="E13"/>
          <cell r="F13"/>
          <cell r="G13"/>
          <cell r="H13"/>
          <cell r="I13"/>
          <cell r="J13"/>
          <cell r="K13"/>
          <cell r="L13"/>
          <cell r="M13"/>
        </row>
        <row r="14">
          <cell r="A14"/>
          <cell r="B14" t="str">
            <v>Goodwill, net of related deferred tax liabilities (DTLs)(5)</v>
          </cell>
          <cell r="C14">
            <v>20120</v>
          </cell>
          <cell r="D14"/>
          <cell r="E14">
            <v>20619</v>
          </cell>
          <cell r="F14"/>
          <cell r="G14">
            <v>20689</v>
          </cell>
          <cell r="H14"/>
          <cell r="I14">
            <v>20999</v>
          </cell>
          <cell r="J14"/>
          <cell r="K14">
            <v>20854</v>
          </cell>
          <cell r="L14"/>
          <cell r="M14">
            <v>21124</v>
          </cell>
        </row>
        <row r="15">
          <cell r="A15"/>
          <cell r="B15" t="str">
            <v>Identifiable intangible assets other than mortgage servicing rights (MSRs),
     net of related DTLs</v>
          </cell>
          <cell r="C15">
            <v>3698</v>
          </cell>
          <cell r="D15"/>
          <cell r="E15">
            <v>3800</v>
          </cell>
          <cell r="F15"/>
          <cell r="G15">
            <v>3899</v>
          </cell>
          <cell r="H15"/>
          <cell r="I15">
            <v>3986</v>
          </cell>
          <cell r="J15"/>
          <cell r="K15">
            <v>4054</v>
          </cell>
          <cell r="L15"/>
          <cell r="M15">
            <v>4166</v>
          </cell>
        </row>
        <row r="16">
          <cell r="A16"/>
          <cell r="B16" t="str">
            <v>Defined benefit pension plan net assets; other</v>
          </cell>
          <cell r="C16">
            <v>2230</v>
          </cell>
          <cell r="D16"/>
          <cell r="E16">
            <v>2080</v>
          </cell>
          <cell r="F16"/>
          <cell r="G16">
            <v>2068</v>
          </cell>
          <cell r="H16"/>
          <cell r="I16">
            <v>2040</v>
          </cell>
          <cell r="J16"/>
          <cell r="K16">
            <v>1485</v>
          </cell>
          <cell r="L16"/>
          <cell r="M16">
            <v>921</v>
          </cell>
        </row>
        <row r="17">
          <cell r="A17"/>
          <cell r="B17" t="str">
            <v>Deferred tax assets (DTAs) arising from net operating loss, foreign tax credit
     and general business credit carry-forwards</v>
          </cell>
          <cell r="C17">
            <v>11701</v>
          </cell>
          <cell r="D17"/>
          <cell r="E17">
            <v>11270</v>
          </cell>
          <cell r="F17"/>
          <cell r="G17">
            <v>10897</v>
          </cell>
          <cell r="H17"/>
          <cell r="I17">
            <v>11192</v>
          </cell>
          <cell r="J17"/>
          <cell r="K17">
            <v>11691</v>
          </cell>
          <cell r="L17"/>
          <cell r="M17">
            <v>11638</v>
          </cell>
        </row>
        <row r="18">
          <cell r="A18"/>
          <cell r="B18" t="str">
            <v>Excess over 10% / 15% limitations for other DTAs, certain common stock
     investments, and MSRs(7)</v>
          </cell>
          <cell r="C18">
            <v>1157</v>
          </cell>
          <cell r="D18"/>
          <cell r="E18">
            <v>0</v>
          </cell>
          <cell r="F18"/>
          <cell r="G18">
            <v>0</v>
          </cell>
          <cell r="H18"/>
          <cell r="I18">
            <v>0</v>
          </cell>
          <cell r="J18"/>
          <cell r="K18">
            <v>0</v>
          </cell>
          <cell r="L18"/>
          <cell r="M18">
            <v>0</v>
          </cell>
        </row>
        <row r="19">
          <cell r="A19"/>
          <cell r="B19"/>
          <cell r="C19"/>
          <cell r="D19"/>
          <cell r="E19"/>
          <cell r="F19"/>
          <cell r="G19"/>
          <cell r="H19"/>
          <cell r="I19"/>
          <cell r="J19"/>
          <cell r="K19"/>
          <cell r="L19"/>
          <cell r="M19"/>
        </row>
        <row r="20">
          <cell r="A20"/>
          <cell r="B20" t="str">
            <v>Common Equity Tier 1 Capital (CET1)</v>
          </cell>
          <cell r="C20">
            <v>143749</v>
          </cell>
          <cell r="D20"/>
          <cell r="E20">
            <v>149305</v>
          </cell>
          <cell r="F20"/>
          <cell r="G20">
            <v>149631</v>
          </cell>
          <cell r="H20"/>
          <cell r="I20">
            <v>150378</v>
          </cell>
          <cell r="J20"/>
          <cell r="K20">
            <v>148944</v>
          </cell>
          <cell r="L20"/>
          <cell r="M20">
            <v>147274</v>
          </cell>
        </row>
        <row r="21">
          <cell r="A21"/>
          <cell r="B21"/>
          <cell r="C21"/>
          <cell r="D21"/>
          <cell r="E21"/>
          <cell r="F21"/>
          <cell r="G21"/>
          <cell r="H21"/>
          <cell r="I21"/>
          <cell r="J21"/>
          <cell r="K21"/>
          <cell r="L21"/>
          <cell r="M21"/>
        </row>
        <row r="22">
          <cell r="A22"/>
          <cell r="B22" t="str">
            <v>Risk-Weighted Assets (RWA)(4)</v>
          </cell>
          <cell r="C22">
            <v>1264581</v>
          </cell>
          <cell r="D22"/>
          <cell r="E22">
            <v>1219175</v>
          </cell>
          <cell r="F22"/>
          <cell r="G22">
            <v>1284316</v>
          </cell>
          <cell r="H22"/>
          <cell r="I22">
            <v>1277234</v>
          </cell>
          <cell r="J22"/>
          <cell r="K22">
            <v>1287619</v>
          </cell>
          <cell r="L22"/>
          <cell r="M22">
            <v>1278977</v>
          </cell>
        </row>
        <row r="23">
          <cell r="A23"/>
          <cell r="B23"/>
          <cell r="C23"/>
          <cell r="D23"/>
          <cell r="E23"/>
          <cell r="F23"/>
          <cell r="G23"/>
          <cell r="H23"/>
          <cell r="I23"/>
          <cell r="J23"/>
          <cell r="K23"/>
          <cell r="L23"/>
          <cell r="M23"/>
        </row>
        <row r="24">
          <cell r="A24"/>
          <cell r="B24" t="str">
            <v>Common Equity Tier 1 Capital Ratio (CET1 / RWA)</v>
          </cell>
          <cell r="C24">
            <v>0.114</v>
          </cell>
          <cell r="D24"/>
          <cell r="E24">
            <v>0.1225</v>
          </cell>
          <cell r="F24"/>
          <cell r="G24">
            <v>0.11650000000000001</v>
          </cell>
          <cell r="H24"/>
          <cell r="I24">
            <v>0.1177</v>
          </cell>
          <cell r="J24"/>
          <cell r="K24">
            <v>0.1157</v>
          </cell>
          <cell r="L24"/>
          <cell r="M24">
            <v>0.11509999999999999</v>
          </cell>
        </row>
      </sheetData>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Summary"/>
      <sheetName val="Income Statement"/>
      <sheetName val="Balance Sheet"/>
      <sheetName val="Segment_Rep Unit Details"/>
      <sheetName val="ICG"/>
      <sheetName val="ICG (Page 2)"/>
      <sheetName val="PBWM"/>
      <sheetName val="PBWM (Metrics)"/>
      <sheetName val="Legacy Franchises"/>
      <sheetName val="Corp_Other"/>
      <sheetName val="Averages - Yields "/>
      <sheetName val="Loans"/>
      <sheetName val="Deposits"/>
      <sheetName val="ACL RollForward"/>
      <sheetName val="Allow_ Credit_Losses_Page 1"/>
      <sheetName val="Allow_ Credit_Losses_Page 2"/>
      <sheetName val="Non_Accrual Assets"/>
      <sheetName val="CET1 Capital and TCE"/>
    </sheetNames>
    <sheetDataSet>
      <sheetData sheetId="0"/>
      <sheetData sheetId="1">
        <row r="10">
          <cell r="AD10">
            <v>19186</v>
          </cell>
        </row>
      </sheetData>
      <sheetData sheetId="2">
        <row r="12">
          <cell r="AD12">
            <v>10871</v>
          </cell>
        </row>
      </sheetData>
      <sheetData sheetId="3">
        <row r="10">
          <cell r="N10">
            <v>23755</v>
          </cell>
        </row>
      </sheetData>
      <sheetData sheetId="4">
        <row r="9">
          <cell r="AD9">
            <v>11160</v>
          </cell>
        </row>
      </sheetData>
      <sheetData sheetId="5">
        <row r="13">
          <cell r="AD13">
            <v>7376</v>
          </cell>
        </row>
      </sheetData>
      <sheetData sheetId="6">
        <row r="11">
          <cell r="AD11">
            <v>3465</v>
          </cell>
        </row>
      </sheetData>
      <sheetData sheetId="7">
        <row r="9">
          <cell r="AD9">
            <v>5385</v>
          </cell>
        </row>
      </sheetData>
      <sheetData sheetId="8">
        <row r="13">
          <cell r="AL13">
            <v>1164</v>
          </cell>
        </row>
      </sheetData>
      <sheetData sheetId="9">
        <row r="9">
          <cell r="AD9">
            <v>1508</v>
          </cell>
        </row>
        <row r="11">
          <cell r="BF11">
            <v>3866</v>
          </cell>
          <cell r="BH11">
            <v>2852</v>
          </cell>
          <cell r="BJ11">
            <v>-0.26</v>
          </cell>
        </row>
        <row r="12">
          <cell r="BF12">
            <v>4107</v>
          </cell>
          <cell r="BH12">
            <v>1752</v>
          </cell>
          <cell r="BJ12">
            <v>-0.56999999999999995</v>
          </cell>
        </row>
        <row r="13">
          <cell r="BF13">
            <v>284</v>
          </cell>
          <cell r="BH13">
            <v>186</v>
          </cell>
          <cell r="BJ13">
            <v>-0.35</v>
          </cell>
        </row>
        <row r="14">
          <cell r="BF14">
            <v>-174</v>
          </cell>
          <cell r="BH14">
            <v>3</v>
          </cell>
        </row>
        <row r="15">
          <cell r="BF15">
            <v>121</v>
          </cell>
          <cell r="BH15">
            <v>-18</v>
          </cell>
        </row>
        <row r="16">
          <cell r="BF16">
            <v>50</v>
          </cell>
          <cell r="BH16">
            <v>174</v>
          </cell>
          <cell r="BJ16" t="str">
            <v>NM</v>
          </cell>
        </row>
        <row r="17">
          <cell r="BF17">
            <v>281</v>
          </cell>
          <cell r="BH17">
            <v>345</v>
          </cell>
          <cell r="BJ17">
            <v>0.23</v>
          </cell>
        </row>
        <row r="22">
          <cell r="BF22">
            <v>-400</v>
          </cell>
          <cell r="BH22">
            <v>604</v>
          </cell>
          <cell r="BJ22" t="str">
            <v>NM</v>
          </cell>
        </row>
        <row r="29">
          <cell r="BF29">
            <v>1667</v>
          </cell>
          <cell r="BH29">
            <v>1509</v>
          </cell>
          <cell r="BJ29">
            <v>-0.09</v>
          </cell>
        </row>
        <row r="30">
          <cell r="BF30">
            <v>2323</v>
          </cell>
          <cell r="BH30">
            <v>1322</v>
          </cell>
          <cell r="BJ30">
            <v>-0.43</v>
          </cell>
        </row>
        <row r="31">
          <cell r="BF31">
            <v>-124</v>
          </cell>
          <cell r="BH31">
            <v>21</v>
          </cell>
          <cell r="BJ31" t="str">
            <v>NM</v>
          </cell>
        </row>
        <row r="35">
          <cell r="BF35"/>
          <cell r="BH35"/>
          <cell r="BJ35"/>
        </row>
        <row r="36">
          <cell r="BF36"/>
          <cell r="BH36"/>
          <cell r="BJ36"/>
        </row>
        <row r="43">
          <cell r="BF43"/>
          <cell r="BH43"/>
          <cell r="BJ43"/>
        </row>
        <row r="44">
          <cell r="BF44"/>
          <cell r="BH44"/>
          <cell r="BJ44"/>
        </row>
        <row r="51">
          <cell r="BF51"/>
          <cell r="BH51"/>
          <cell r="BJ51"/>
        </row>
      </sheetData>
      <sheetData sheetId="10">
        <row r="10">
          <cell r="AD10">
            <v>194</v>
          </cell>
        </row>
      </sheetData>
      <sheetData sheetId="11">
        <row r="16">
          <cell r="G16">
            <v>648576</v>
          </cell>
        </row>
      </sheetData>
      <sheetData sheetId="12">
        <row r="14">
          <cell r="AL14">
            <v>288.3</v>
          </cell>
        </row>
      </sheetData>
      <sheetData sheetId="13">
        <row r="11">
          <cell r="AL11">
            <v>394.7</v>
          </cell>
        </row>
      </sheetData>
      <sheetData sheetId="14">
        <row r="13">
          <cell r="AH13">
            <v>2780</v>
          </cell>
        </row>
      </sheetData>
      <sheetData sheetId="15"/>
      <sheetData sheetId="16"/>
      <sheetData sheetId="17"/>
      <sheetData sheetId="18">
        <row r="10">
          <cell r="AD10">
            <v>178845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pageSetUpPr fitToPage="1"/>
  </sheetPr>
  <dimension ref="A1:L47"/>
  <sheetViews>
    <sheetView showGridLines="0" topLeftCell="A7" zoomScale="124" zoomScaleNormal="124" zoomScaleSheetLayoutView="100" workbookViewId="0">
      <selection activeCell="B4" sqref="B4:L46"/>
    </sheetView>
  </sheetViews>
  <sheetFormatPr defaultColWidth="9.140625" defaultRowHeight="14.25" x14ac:dyDescent="0.25"/>
  <cols>
    <col min="1" max="1" width="9.28515625" style="4" customWidth="1"/>
    <col min="2" max="2" width="1.140625" style="1" customWidth="1"/>
    <col min="3" max="3" width="66.85546875" style="1" customWidth="1"/>
    <col min="4" max="4" width="14.28515625" style="1" customWidth="1"/>
    <col min="5" max="5" width="1.140625" style="1" customWidth="1"/>
    <col min="6" max="6" width="14.28515625" style="1" customWidth="1"/>
    <col min="7" max="7" width="1.140625" style="1" customWidth="1"/>
    <col min="8" max="8" width="14.28515625" style="1" customWidth="1"/>
    <col min="9" max="9" width="1.140625" style="1" customWidth="1"/>
    <col min="10" max="10" width="12.85546875" style="1" customWidth="1"/>
    <col min="11" max="11" width="1.140625" style="1" customWidth="1"/>
    <col min="12" max="12" width="12.85546875" style="2" customWidth="1"/>
    <col min="13" max="16384" width="9.140625" style="1"/>
  </cols>
  <sheetData>
    <row r="1" spans="1:12" ht="5.25" customHeight="1" x14ac:dyDescent="0.25">
      <c r="A1" s="8"/>
      <c r="B1" s="6"/>
      <c r="C1" s="6"/>
      <c r="D1" s="6"/>
      <c r="E1" s="6"/>
      <c r="F1" s="6"/>
      <c r="G1" s="6"/>
      <c r="H1" s="6"/>
      <c r="I1" s="6"/>
      <c r="J1" s="6"/>
      <c r="K1" s="6"/>
      <c r="L1" s="7"/>
    </row>
    <row r="2" spans="1:12" ht="2.4500000000000002" customHeight="1" x14ac:dyDescent="0.25">
      <c r="A2" s="8"/>
      <c r="B2" s="6"/>
      <c r="C2" s="6"/>
      <c r="D2" s="6"/>
      <c r="E2" s="6"/>
      <c r="F2" s="6"/>
      <c r="G2" s="6"/>
      <c r="H2" s="6"/>
      <c r="I2" s="6"/>
      <c r="J2" s="6"/>
      <c r="K2" s="6"/>
      <c r="L2" s="7"/>
    </row>
    <row r="3" spans="1:12" ht="5.25" customHeight="1" x14ac:dyDescent="0.25">
      <c r="A3" s="8"/>
      <c r="B3" s="5"/>
      <c r="C3" s="5"/>
      <c r="D3" s="5"/>
      <c r="E3" s="5"/>
      <c r="F3" s="5"/>
      <c r="G3" s="5"/>
      <c r="H3" s="5"/>
      <c r="I3" s="5"/>
      <c r="J3" s="5"/>
      <c r="K3" s="5"/>
      <c r="L3" s="5"/>
    </row>
    <row r="4" spans="1:12" s="2" customFormat="1" ht="42.75" customHeight="1" x14ac:dyDescent="0.25">
      <c r="A4" s="54"/>
      <c r="B4" s="385" t="s">
        <v>177</v>
      </c>
      <c r="C4" s="385"/>
      <c r="D4" s="340" t="s">
        <v>143</v>
      </c>
      <c r="E4" s="341"/>
      <c r="F4" s="340" t="s">
        <v>129</v>
      </c>
      <c r="G4" s="341"/>
      <c r="H4" s="340" t="s">
        <v>142</v>
      </c>
      <c r="I4" s="341"/>
      <c r="J4" s="342" t="s">
        <v>1</v>
      </c>
      <c r="K4" s="343"/>
      <c r="L4" s="342" t="s">
        <v>0</v>
      </c>
    </row>
    <row r="5" spans="1:12" s="2" customFormat="1" ht="16.5" customHeight="1" x14ac:dyDescent="0.25">
      <c r="A5" s="55"/>
      <c r="B5" s="74"/>
      <c r="C5" s="74" t="s">
        <v>3</v>
      </c>
      <c r="D5" s="180">
        <v>11233</v>
      </c>
      <c r="E5" s="76"/>
      <c r="F5" s="75">
        <v>9159</v>
      </c>
      <c r="G5" s="76"/>
      <c r="H5" s="75">
        <v>11160</v>
      </c>
      <c r="I5" s="76"/>
      <c r="J5" s="77">
        <v>0.23</v>
      </c>
      <c r="K5" s="77"/>
      <c r="L5" s="77">
        <v>0.01</v>
      </c>
    </row>
    <row r="6" spans="1:12" ht="16.5" customHeight="1" x14ac:dyDescent="0.25">
      <c r="A6" s="9"/>
      <c r="B6" s="78"/>
      <c r="C6" s="78" t="s">
        <v>15</v>
      </c>
      <c r="D6" s="181">
        <v>6448</v>
      </c>
      <c r="E6" s="76"/>
      <c r="F6" s="79">
        <v>6096</v>
      </c>
      <c r="G6" s="76"/>
      <c r="H6" s="79">
        <v>5905</v>
      </c>
      <c r="I6" s="76"/>
      <c r="J6" s="77">
        <v>0.06</v>
      </c>
      <c r="K6" s="80"/>
      <c r="L6" s="77">
        <v>0.09</v>
      </c>
    </row>
    <row r="7" spans="1:12" ht="16.5" customHeight="1" x14ac:dyDescent="0.25">
      <c r="A7" s="9"/>
      <c r="B7" s="78"/>
      <c r="C7" s="78" t="s">
        <v>16</v>
      </c>
      <c r="D7" s="181">
        <v>2852</v>
      </c>
      <c r="E7" s="81"/>
      <c r="F7" s="79">
        <v>2052</v>
      </c>
      <c r="G7" s="81"/>
      <c r="H7" s="79">
        <v>1931</v>
      </c>
      <c r="I7" s="76"/>
      <c r="J7" s="77">
        <v>0.39</v>
      </c>
      <c r="K7" s="80"/>
      <c r="L7" s="77">
        <v>0.48</v>
      </c>
    </row>
    <row r="8" spans="1:12" ht="16.5" customHeight="1" x14ac:dyDescent="0.25">
      <c r="A8" s="9"/>
      <c r="B8" s="78"/>
      <c r="C8" s="78" t="s">
        <v>6</v>
      </c>
      <c r="D8" s="182">
        <v>914</v>
      </c>
      <c r="E8" s="81"/>
      <c r="F8" s="82">
        <v>699</v>
      </c>
      <c r="G8" s="81"/>
      <c r="H8" s="82">
        <v>190</v>
      </c>
      <c r="I8" s="76"/>
      <c r="J8" s="80">
        <v>0.31</v>
      </c>
      <c r="K8" s="80"/>
      <c r="L8" s="80" t="s">
        <v>5</v>
      </c>
    </row>
    <row r="9" spans="1:12" ht="16.5" customHeight="1" x14ac:dyDescent="0.25">
      <c r="A9" s="9"/>
      <c r="B9" s="384" t="s">
        <v>28</v>
      </c>
      <c r="C9" s="384"/>
      <c r="D9" s="183">
        <v>21447</v>
      </c>
      <c r="E9" s="84"/>
      <c r="F9" s="83">
        <v>18006</v>
      </c>
      <c r="G9" s="84"/>
      <c r="H9" s="83">
        <v>19186</v>
      </c>
      <c r="I9" s="76"/>
      <c r="J9" s="217">
        <v>0.19</v>
      </c>
      <c r="K9" s="80"/>
      <c r="L9" s="217">
        <v>0.12</v>
      </c>
    </row>
    <row r="10" spans="1:12" ht="6.75" customHeight="1" x14ac:dyDescent="0.25">
      <c r="A10" s="9"/>
      <c r="B10" s="85"/>
      <c r="C10" s="85"/>
      <c r="D10" s="184"/>
      <c r="E10" s="84"/>
      <c r="F10" s="86"/>
      <c r="G10" s="84"/>
      <c r="H10" s="86"/>
      <c r="I10" s="76"/>
      <c r="J10" s="87"/>
      <c r="K10" s="80"/>
      <c r="L10" s="87"/>
    </row>
    <row r="11" spans="1:12" ht="16.5" customHeight="1" x14ac:dyDescent="0.25">
      <c r="A11" s="9"/>
      <c r="B11" s="386" t="s">
        <v>29</v>
      </c>
      <c r="C11" s="386"/>
      <c r="D11" s="184">
        <v>13289</v>
      </c>
      <c r="E11" s="84"/>
      <c r="F11" s="86">
        <v>12985</v>
      </c>
      <c r="G11" s="84"/>
      <c r="H11" s="86">
        <v>13165</v>
      </c>
      <c r="I11" s="76"/>
      <c r="J11" s="87">
        <v>0.02</v>
      </c>
      <c r="K11" s="80"/>
      <c r="L11" s="87">
        <v>0.01</v>
      </c>
    </row>
    <row r="12" spans="1:12" ht="6.75" customHeight="1" x14ac:dyDescent="0.25">
      <c r="A12" s="9"/>
      <c r="B12" s="88"/>
      <c r="C12" s="85"/>
      <c r="D12" s="184"/>
      <c r="E12" s="84"/>
      <c r="F12" s="86"/>
      <c r="G12" s="84"/>
      <c r="H12" s="86"/>
      <c r="I12" s="76"/>
      <c r="J12" s="87"/>
      <c r="K12" s="80"/>
      <c r="L12" s="87"/>
    </row>
    <row r="13" spans="1:12" ht="16.5" customHeight="1" x14ac:dyDescent="0.25">
      <c r="A13" s="9"/>
      <c r="B13" s="78"/>
      <c r="C13" s="78" t="s">
        <v>19</v>
      </c>
      <c r="D13" s="182">
        <v>1302</v>
      </c>
      <c r="E13" s="81"/>
      <c r="F13" s="79">
        <v>1180</v>
      </c>
      <c r="G13" s="81"/>
      <c r="H13" s="82">
        <v>872</v>
      </c>
      <c r="I13" s="89"/>
      <c r="J13" s="80">
        <v>0.1</v>
      </c>
      <c r="K13" s="80"/>
      <c r="L13" s="80">
        <v>0.49</v>
      </c>
    </row>
    <row r="14" spans="1:12" ht="17.25" customHeight="1" x14ac:dyDescent="0.25">
      <c r="A14" s="9"/>
      <c r="B14" s="78"/>
      <c r="C14" s="74" t="s">
        <v>144</v>
      </c>
      <c r="D14" s="82">
        <v>241</v>
      </c>
      <c r="E14" s="81"/>
      <c r="F14" s="82">
        <v>640</v>
      </c>
      <c r="G14" s="81"/>
      <c r="H14" s="82">
        <v>-138</v>
      </c>
      <c r="I14" s="76"/>
      <c r="J14" s="80">
        <v>-0.62343749999999998</v>
      </c>
      <c r="K14" s="80"/>
      <c r="L14" s="80" t="s">
        <v>5</v>
      </c>
    </row>
    <row r="15" spans="1:12" ht="16.5" customHeight="1" x14ac:dyDescent="0.25">
      <c r="A15" s="9"/>
      <c r="B15" s="78"/>
      <c r="C15" s="78" t="s">
        <v>145</v>
      </c>
      <c r="D15" s="182">
        <v>432</v>
      </c>
      <c r="E15" s="81"/>
      <c r="F15" s="82">
        <v>25</v>
      </c>
      <c r="G15" s="81"/>
      <c r="H15" s="82">
        <v>21</v>
      </c>
      <c r="I15" s="76"/>
      <c r="J15" s="80" t="s">
        <v>5</v>
      </c>
      <c r="K15" s="80"/>
      <c r="L15" s="80" t="s">
        <v>5</v>
      </c>
    </row>
    <row r="16" spans="1:12" ht="16.5" customHeight="1" x14ac:dyDescent="0.25">
      <c r="A16" s="9"/>
      <c r="B16" s="384" t="s">
        <v>20</v>
      </c>
      <c r="C16" s="384"/>
      <c r="D16" s="183">
        <v>1975</v>
      </c>
      <c r="E16" s="84"/>
      <c r="F16" s="83">
        <v>1845</v>
      </c>
      <c r="G16" s="84"/>
      <c r="H16" s="83">
        <v>755</v>
      </c>
      <c r="I16" s="76"/>
      <c r="J16" s="217">
        <v>7.0000000000000007E-2</v>
      </c>
      <c r="K16" s="80"/>
      <c r="L16" s="217" t="s">
        <v>5</v>
      </c>
    </row>
    <row r="17" spans="1:12" ht="6.75" customHeight="1" x14ac:dyDescent="0.25">
      <c r="A17" s="9"/>
      <c r="B17" s="85"/>
      <c r="C17" s="85"/>
      <c r="D17" s="184"/>
      <c r="E17" s="84"/>
      <c r="F17" s="86"/>
      <c r="G17" s="84"/>
      <c r="H17" s="86"/>
      <c r="I17" s="76"/>
      <c r="J17" s="87"/>
      <c r="K17" s="80"/>
      <c r="L17" s="87"/>
    </row>
    <row r="18" spans="1:12" s="6" customFormat="1" ht="16.5" customHeight="1" x14ac:dyDescent="0.25">
      <c r="A18" s="9"/>
      <c r="B18" s="386" t="s">
        <v>53</v>
      </c>
      <c r="C18" s="386"/>
      <c r="D18" s="184">
        <v>6183</v>
      </c>
      <c r="E18" s="84"/>
      <c r="F18" s="86">
        <v>3176</v>
      </c>
      <c r="G18" s="84"/>
      <c r="H18" s="86">
        <v>5266</v>
      </c>
      <c r="I18" s="76"/>
      <c r="J18" s="87">
        <v>0.95</v>
      </c>
      <c r="K18" s="80"/>
      <c r="L18" s="87">
        <v>0.17</v>
      </c>
    </row>
    <row r="19" spans="1:12" s="6" customFormat="1" ht="16.5" customHeight="1" x14ac:dyDescent="0.25">
      <c r="A19" s="9"/>
      <c r="B19" s="387" t="s">
        <v>21</v>
      </c>
      <c r="C19" s="387"/>
      <c r="D19" s="181">
        <v>1531</v>
      </c>
      <c r="E19" s="84"/>
      <c r="F19" s="79">
        <v>640</v>
      </c>
      <c r="G19" s="84"/>
      <c r="H19" s="79">
        <v>941</v>
      </c>
      <c r="I19" s="76"/>
      <c r="J19" s="77" t="s">
        <v>5</v>
      </c>
      <c r="K19" s="80"/>
      <c r="L19" s="77">
        <v>0.63</v>
      </c>
    </row>
    <row r="20" spans="1:12" s="6" customFormat="1" ht="16.5" customHeight="1" x14ac:dyDescent="0.25">
      <c r="A20" s="9"/>
      <c r="B20" s="386" t="s">
        <v>54</v>
      </c>
      <c r="C20" s="386"/>
      <c r="D20" s="183">
        <v>4652</v>
      </c>
      <c r="E20" s="84"/>
      <c r="F20" s="83">
        <v>2536</v>
      </c>
      <c r="G20" s="84"/>
      <c r="H20" s="83">
        <v>4325</v>
      </c>
      <c r="I20" s="76"/>
      <c r="J20" s="217">
        <v>0.83</v>
      </c>
      <c r="K20" s="80"/>
      <c r="L20" s="217">
        <v>0.08</v>
      </c>
    </row>
    <row r="21" spans="1:12" s="6" customFormat="1" ht="16.5" customHeight="1" x14ac:dyDescent="0.25">
      <c r="A21" s="9"/>
      <c r="B21" s="387" t="s">
        <v>135</v>
      </c>
      <c r="C21" s="387"/>
      <c r="D21" s="181">
        <v>-1</v>
      </c>
      <c r="E21" s="84"/>
      <c r="F21" s="91">
        <v>-2</v>
      </c>
      <c r="G21" s="84"/>
      <c r="H21" s="79">
        <v>-2</v>
      </c>
      <c r="I21" s="76"/>
      <c r="J21" s="77">
        <v>0.5</v>
      </c>
      <c r="K21" s="80"/>
      <c r="L21" s="77">
        <v>0.5</v>
      </c>
    </row>
    <row r="22" spans="1:12" s="6" customFormat="1" ht="16.5" customHeight="1" x14ac:dyDescent="0.25">
      <c r="A22" s="9"/>
      <c r="B22" s="387" t="s">
        <v>55</v>
      </c>
      <c r="C22" s="387"/>
      <c r="D22" s="185">
        <v>45</v>
      </c>
      <c r="E22" s="84"/>
      <c r="F22" s="92">
        <v>21</v>
      </c>
      <c r="G22" s="84"/>
      <c r="H22" s="92">
        <v>17</v>
      </c>
      <c r="I22" s="76"/>
      <c r="J22" s="218" t="s">
        <v>5</v>
      </c>
      <c r="K22" s="80"/>
      <c r="L22" s="218" t="s">
        <v>5</v>
      </c>
    </row>
    <row r="23" spans="1:12" ht="16.5" customHeight="1" x14ac:dyDescent="0.25">
      <c r="A23" s="9"/>
      <c r="B23" s="384" t="s">
        <v>27</v>
      </c>
      <c r="C23" s="384"/>
      <c r="D23" s="186">
        <v>4606</v>
      </c>
      <c r="E23" s="89"/>
      <c r="F23" s="93">
        <v>2513</v>
      </c>
      <c r="G23" s="94"/>
      <c r="H23" s="93">
        <v>4306</v>
      </c>
      <c r="I23" s="89"/>
      <c r="J23" s="95">
        <v>0.83</v>
      </c>
      <c r="K23" s="95"/>
      <c r="L23" s="95">
        <v>7.0000000000000007E-2</v>
      </c>
    </row>
    <row r="24" spans="1:12" ht="6.75" customHeight="1" x14ac:dyDescent="0.25">
      <c r="A24" s="9"/>
      <c r="B24" s="74"/>
      <c r="C24" s="74"/>
      <c r="D24" s="179"/>
      <c r="E24" s="76"/>
      <c r="F24" s="76"/>
      <c r="G24" s="76"/>
      <c r="H24" s="76"/>
      <c r="I24" s="76"/>
      <c r="J24" s="77"/>
      <c r="K24" s="219"/>
      <c r="L24" s="77"/>
    </row>
    <row r="25" spans="1:12" ht="6.75" customHeight="1" x14ac:dyDescent="0.25">
      <c r="A25" s="9"/>
      <c r="B25" s="97"/>
      <c r="C25" s="97"/>
      <c r="D25" s="187"/>
      <c r="E25" s="98"/>
      <c r="F25" s="98"/>
      <c r="G25" s="98"/>
      <c r="H25" s="98"/>
      <c r="I25" s="98"/>
      <c r="J25" s="221"/>
      <c r="K25" s="220"/>
      <c r="L25" s="221"/>
    </row>
    <row r="26" spans="1:12" ht="16.5" customHeight="1" x14ac:dyDescent="0.25">
      <c r="A26" s="9"/>
      <c r="B26" s="384" t="s">
        <v>56</v>
      </c>
      <c r="C26" s="384"/>
      <c r="D26" s="189"/>
      <c r="E26" s="101"/>
      <c r="F26" s="101"/>
      <c r="G26" s="101"/>
      <c r="H26" s="101"/>
      <c r="I26" s="102"/>
      <c r="J26" s="77"/>
      <c r="K26" s="222"/>
      <c r="L26" s="77"/>
    </row>
    <row r="27" spans="1:12" ht="16.5" customHeight="1" x14ac:dyDescent="0.25">
      <c r="A27" s="9"/>
      <c r="B27" s="78"/>
      <c r="C27" s="78" t="s">
        <v>3</v>
      </c>
      <c r="D27" s="181">
        <v>3298</v>
      </c>
      <c r="E27" s="101"/>
      <c r="F27" s="79">
        <v>1916</v>
      </c>
      <c r="G27" s="101"/>
      <c r="H27" s="79">
        <v>2658</v>
      </c>
      <c r="I27" s="102"/>
      <c r="J27" s="77">
        <v>0.72</v>
      </c>
      <c r="K27" s="77"/>
      <c r="L27" s="77">
        <v>0.24</v>
      </c>
    </row>
    <row r="28" spans="1:12" ht="15.75" x14ac:dyDescent="0.25">
      <c r="A28" s="9"/>
      <c r="B28" s="78"/>
      <c r="C28" s="78" t="s">
        <v>15</v>
      </c>
      <c r="D28" s="181">
        <v>489</v>
      </c>
      <c r="E28" s="101"/>
      <c r="F28" s="79">
        <v>114</v>
      </c>
      <c r="G28" s="101"/>
      <c r="H28" s="79">
        <v>1860</v>
      </c>
      <c r="I28" s="102"/>
      <c r="J28" s="77" t="s">
        <v>5</v>
      </c>
      <c r="K28" s="77"/>
      <c r="L28" s="77">
        <v>-0.74</v>
      </c>
    </row>
    <row r="29" spans="1:12" ht="16.5" customHeight="1" x14ac:dyDescent="0.25">
      <c r="A29" s="9"/>
      <c r="B29" s="78"/>
      <c r="C29" s="78" t="s">
        <v>16</v>
      </c>
      <c r="D29" s="181">
        <v>606</v>
      </c>
      <c r="E29" s="101"/>
      <c r="F29" s="79">
        <v>75</v>
      </c>
      <c r="G29" s="101"/>
      <c r="H29" s="79">
        <v>-385</v>
      </c>
      <c r="I29" s="102"/>
      <c r="J29" s="77" t="s">
        <v>5</v>
      </c>
      <c r="K29" s="77"/>
      <c r="L29" s="77" t="s">
        <v>5</v>
      </c>
    </row>
    <row r="30" spans="1:12" ht="16.5" customHeight="1" x14ac:dyDescent="0.25">
      <c r="A30" s="9"/>
      <c r="B30" s="85"/>
      <c r="C30" s="78" t="s">
        <v>6</v>
      </c>
      <c r="D30" s="181">
        <v>259</v>
      </c>
      <c r="E30" s="101"/>
      <c r="F30" s="79">
        <v>431</v>
      </c>
      <c r="G30" s="101"/>
      <c r="H30" s="79">
        <v>192</v>
      </c>
      <c r="I30" s="102"/>
      <c r="J30" s="77">
        <v>-0.4</v>
      </c>
      <c r="K30" s="77"/>
      <c r="L30" s="77">
        <v>0.35</v>
      </c>
    </row>
    <row r="31" spans="1:12" ht="6.75" customHeight="1" x14ac:dyDescent="0.25">
      <c r="A31" s="9"/>
      <c r="B31" s="74"/>
      <c r="C31" s="74"/>
      <c r="D31" s="179"/>
      <c r="E31" s="76"/>
      <c r="F31" s="76"/>
      <c r="G31" s="76"/>
      <c r="H31" s="76"/>
      <c r="I31" s="76"/>
      <c r="J31" s="77"/>
      <c r="K31" s="219"/>
      <c r="L31" s="77"/>
    </row>
    <row r="32" spans="1:12" ht="6.75" customHeight="1" x14ac:dyDescent="0.25">
      <c r="A32" s="9"/>
      <c r="B32" s="97"/>
      <c r="C32" s="97"/>
      <c r="D32" s="190"/>
      <c r="E32" s="98"/>
      <c r="F32" s="106"/>
      <c r="G32" s="98"/>
      <c r="H32" s="98"/>
      <c r="I32" s="98"/>
      <c r="J32" s="221"/>
      <c r="K32" s="220"/>
      <c r="L32" s="221"/>
    </row>
    <row r="33" spans="1:12" ht="16.5" customHeight="1" x14ac:dyDescent="0.25">
      <c r="A33" s="9"/>
      <c r="B33" s="388" t="s">
        <v>22</v>
      </c>
      <c r="C33" s="388"/>
      <c r="D33" s="181">
        <v>652</v>
      </c>
      <c r="E33" s="108"/>
      <c r="F33" s="79">
        <v>657.2</v>
      </c>
      <c r="G33" s="108"/>
      <c r="H33" s="79">
        <v>659.7</v>
      </c>
      <c r="I33" s="76"/>
      <c r="J33" s="77">
        <v>-0.01</v>
      </c>
      <c r="K33" s="77"/>
      <c r="L33" s="77">
        <v>-0.01</v>
      </c>
    </row>
    <row r="34" spans="1:12" ht="16.5" customHeight="1" x14ac:dyDescent="0.25">
      <c r="A34" s="9"/>
      <c r="B34" s="388" t="s">
        <v>23</v>
      </c>
      <c r="C34" s="388"/>
      <c r="D34" s="181">
        <v>2455.1</v>
      </c>
      <c r="E34" s="108"/>
      <c r="F34" s="79">
        <v>2416.6999999999998</v>
      </c>
      <c r="G34" s="108"/>
      <c r="H34" s="79">
        <v>2394.1</v>
      </c>
      <c r="I34" s="76"/>
      <c r="J34" s="77">
        <v>0.02</v>
      </c>
      <c r="K34" s="77"/>
      <c r="L34" s="77">
        <v>0.03</v>
      </c>
    </row>
    <row r="35" spans="1:12" ht="16.5" customHeight="1" x14ac:dyDescent="0.25">
      <c r="A35" s="9"/>
      <c r="B35" s="388" t="s">
        <v>24</v>
      </c>
      <c r="C35" s="388"/>
      <c r="D35" s="181">
        <v>1330.5</v>
      </c>
      <c r="E35" s="108"/>
      <c r="F35" s="79">
        <v>1366</v>
      </c>
      <c r="G35" s="108"/>
      <c r="H35" s="79">
        <v>1333.7</v>
      </c>
      <c r="I35" s="76"/>
      <c r="J35" s="77">
        <v>-0.03</v>
      </c>
      <c r="K35" s="77"/>
      <c r="L35" s="77" t="s">
        <v>7</v>
      </c>
    </row>
    <row r="36" spans="1:12" ht="6.75" customHeight="1" x14ac:dyDescent="0.25">
      <c r="A36" s="9"/>
      <c r="B36" s="74"/>
      <c r="C36" s="74"/>
      <c r="D36" s="177"/>
      <c r="E36" s="74"/>
      <c r="F36" s="74"/>
      <c r="G36" s="74"/>
      <c r="H36" s="74"/>
      <c r="I36" s="74"/>
      <c r="J36" s="164"/>
      <c r="K36" s="164"/>
      <c r="L36" s="164"/>
    </row>
    <row r="37" spans="1:12" ht="6.75" customHeight="1" x14ac:dyDescent="0.25">
      <c r="A37" s="9"/>
      <c r="B37" s="97"/>
      <c r="C37" s="97"/>
      <c r="D37" s="187"/>
      <c r="E37" s="98"/>
      <c r="F37" s="98"/>
      <c r="G37" s="98"/>
      <c r="H37" s="98"/>
      <c r="I37" s="98"/>
      <c r="J37" s="221"/>
      <c r="K37" s="220"/>
      <c r="L37" s="221"/>
    </row>
    <row r="38" spans="1:12" s="6" customFormat="1" ht="17.25" customHeight="1" x14ac:dyDescent="0.25">
      <c r="A38" s="9"/>
      <c r="B38" s="384" t="s">
        <v>25</v>
      </c>
      <c r="C38" s="384"/>
      <c r="D38" s="191">
        <v>96.59</v>
      </c>
      <c r="E38" s="110"/>
      <c r="F38" s="109">
        <v>94.06</v>
      </c>
      <c r="G38" s="110"/>
      <c r="H38" s="109">
        <v>92.03</v>
      </c>
      <c r="I38" s="111"/>
      <c r="J38" s="87">
        <v>0.03</v>
      </c>
      <c r="K38" s="95"/>
      <c r="L38" s="87">
        <v>0.05</v>
      </c>
    </row>
    <row r="39" spans="1:12" s="6" customFormat="1" ht="17.25" customHeight="1" x14ac:dyDescent="0.25">
      <c r="A39" s="9"/>
      <c r="B39" s="384" t="s">
        <v>146</v>
      </c>
      <c r="C39" s="384"/>
      <c r="D39" s="191">
        <v>84.21</v>
      </c>
      <c r="E39" s="110"/>
      <c r="F39" s="109">
        <v>81.650000000000006</v>
      </c>
      <c r="G39" s="110"/>
      <c r="H39" s="109">
        <v>79.03</v>
      </c>
      <c r="I39" s="111"/>
      <c r="J39" s="87">
        <v>0.03</v>
      </c>
      <c r="K39" s="95"/>
      <c r="L39" s="87">
        <v>7.0000000000000007E-2</v>
      </c>
    </row>
    <row r="40" spans="1:12" s="6" customFormat="1" ht="17.25" customHeight="1" x14ac:dyDescent="0.25">
      <c r="A40" s="9"/>
      <c r="B40" s="384" t="s">
        <v>147</v>
      </c>
      <c r="C40" s="384"/>
      <c r="D40" s="192">
        <v>0.13400000000000001</v>
      </c>
      <c r="E40" s="112"/>
      <c r="F40" s="112">
        <v>0.1303</v>
      </c>
      <c r="G40" s="112"/>
      <c r="H40" s="112">
        <v>0.1143</v>
      </c>
      <c r="I40" s="111"/>
      <c r="J40" s="87"/>
      <c r="K40" s="113"/>
      <c r="L40" s="87"/>
    </row>
    <row r="41" spans="1:12" s="6" customFormat="1" ht="17.25" customHeight="1" x14ac:dyDescent="0.25">
      <c r="A41" s="9"/>
      <c r="B41" s="384" t="s">
        <v>148</v>
      </c>
      <c r="C41" s="384"/>
      <c r="D41" s="192">
        <v>5.8999999999999997E-2</v>
      </c>
      <c r="E41" s="112"/>
      <c r="F41" s="112">
        <v>5.8200000000000002E-2</v>
      </c>
      <c r="G41" s="112"/>
      <c r="H41" s="112">
        <v>5.5800000000000002E-2</v>
      </c>
      <c r="I41" s="111"/>
      <c r="J41" s="87"/>
      <c r="K41" s="95"/>
      <c r="L41" s="87"/>
    </row>
    <row r="42" spans="1:12" s="6" customFormat="1" ht="17.25" customHeight="1" x14ac:dyDescent="0.25">
      <c r="A42" s="9"/>
      <c r="B42" s="384" t="s">
        <v>26</v>
      </c>
      <c r="C42" s="384"/>
      <c r="D42" s="193">
        <v>9.5000000000000001E-2</v>
      </c>
      <c r="E42" s="110"/>
      <c r="F42" s="114">
        <v>0.05</v>
      </c>
      <c r="G42" s="110"/>
      <c r="H42" s="115">
        <v>0.09</v>
      </c>
      <c r="I42" s="111"/>
      <c r="J42" s="87"/>
      <c r="K42" s="95"/>
      <c r="L42" s="87"/>
    </row>
    <row r="43" spans="1:12" s="6" customFormat="1" ht="17.25" customHeight="1" x14ac:dyDescent="0.25">
      <c r="A43" s="9"/>
      <c r="B43" s="85" t="s">
        <v>149</v>
      </c>
      <c r="C43" s="85"/>
      <c r="D43" s="193">
        <v>0.109</v>
      </c>
      <c r="E43" s="110"/>
      <c r="F43" s="114">
        <v>5.8000000000000003E-2</v>
      </c>
      <c r="G43" s="110"/>
      <c r="H43" s="115">
        <v>0.105</v>
      </c>
      <c r="I43" s="111"/>
      <c r="J43" s="87"/>
      <c r="K43" s="95"/>
      <c r="L43" s="87"/>
    </row>
    <row r="44" spans="1:12" s="6" customFormat="1" ht="6.75" customHeight="1" x14ac:dyDescent="0.25">
      <c r="A44" s="8"/>
      <c r="B44" s="116"/>
      <c r="C44" s="116"/>
      <c r="D44" s="117"/>
      <c r="E44" s="117"/>
      <c r="F44" s="117"/>
      <c r="G44" s="117"/>
      <c r="H44" s="117"/>
      <c r="I44" s="117"/>
      <c r="J44" s="117"/>
      <c r="K44" s="117"/>
      <c r="L44" s="117"/>
    </row>
    <row r="45" spans="1:12" ht="15.95" customHeight="1" x14ac:dyDescent="0.25">
      <c r="A45" s="8"/>
      <c r="B45" s="118" t="s">
        <v>2</v>
      </c>
      <c r="C45" s="118"/>
      <c r="D45" s="118"/>
      <c r="E45" s="118"/>
      <c r="F45" s="118"/>
      <c r="G45" s="118"/>
      <c r="H45" s="118"/>
      <c r="I45" s="118"/>
      <c r="J45" s="118"/>
      <c r="K45" s="118"/>
      <c r="L45" s="118"/>
    </row>
    <row r="46" spans="1:12" ht="15.95" customHeight="1" x14ac:dyDescent="0.25">
      <c r="A46" s="8"/>
      <c r="B46" s="119" t="s">
        <v>11</v>
      </c>
      <c r="C46" s="120"/>
      <c r="D46" s="120"/>
      <c r="E46" s="120"/>
      <c r="F46" s="120"/>
      <c r="G46" s="120"/>
      <c r="H46" s="120"/>
      <c r="I46" s="120"/>
      <c r="J46" s="120"/>
      <c r="K46" s="120"/>
      <c r="L46" s="120"/>
    </row>
    <row r="47" spans="1:12" ht="15.95" customHeight="1" x14ac:dyDescent="0.25">
      <c r="B47" s="119" t="s">
        <v>14</v>
      </c>
      <c r="C47" s="119"/>
      <c r="D47" s="119"/>
      <c r="E47" s="119"/>
      <c r="F47" s="119"/>
      <c r="G47" s="119"/>
      <c r="H47" s="119"/>
      <c r="I47" s="119"/>
      <c r="J47" s="119"/>
      <c r="K47" s="119"/>
      <c r="L47" s="119"/>
    </row>
  </sheetData>
  <mergeCells count="19">
    <mergeCell ref="B33:C33"/>
    <mergeCell ref="B35:C35"/>
    <mergeCell ref="B26:C26"/>
    <mergeCell ref="B39:C39"/>
    <mergeCell ref="B40:C40"/>
    <mergeCell ref="B41:C41"/>
    <mergeCell ref="B42:C42"/>
    <mergeCell ref="B4:C4"/>
    <mergeCell ref="B20:C20"/>
    <mergeCell ref="B38:C38"/>
    <mergeCell ref="B9:C9"/>
    <mergeCell ref="B11:C11"/>
    <mergeCell ref="B16:C16"/>
    <mergeCell ref="B23:C23"/>
    <mergeCell ref="B18:C18"/>
    <mergeCell ref="B19:C19"/>
    <mergeCell ref="B21:C21"/>
    <mergeCell ref="B22:C22"/>
    <mergeCell ref="B34:C34"/>
  </mergeCells>
  <pageMargins left="0.25" right="0.25" top="0.75" bottom="0.75" header="0.3" footer="0.3"/>
  <pageSetup scale="8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pageSetUpPr autoPageBreaks="0" fitToPage="1"/>
  </sheetPr>
  <dimension ref="A1:L66"/>
  <sheetViews>
    <sheetView showGridLines="0" zoomScale="85" zoomScaleNormal="85" zoomScaleSheetLayoutView="130" workbookViewId="0">
      <selection activeCell="C15" sqref="C15"/>
    </sheetView>
  </sheetViews>
  <sheetFormatPr defaultColWidth="9.140625" defaultRowHeight="14.25" x14ac:dyDescent="0.25"/>
  <cols>
    <col min="1" max="1" width="9.28515625" style="4" customWidth="1"/>
    <col min="2" max="2" width="1.140625" style="1" customWidth="1"/>
    <col min="3" max="3" width="66.7109375" style="1" bestFit="1" customWidth="1"/>
    <col min="4" max="4" width="14.28515625" style="1" customWidth="1"/>
    <col min="5" max="5" width="1.140625" style="1" customWidth="1"/>
    <col min="6" max="6" width="14.28515625" style="1" customWidth="1"/>
    <col min="7" max="7" width="1.140625" style="1" customWidth="1"/>
    <col min="8" max="8" width="14.28515625" style="1" customWidth="1"/>
    <col min="9" max="9" width="1.140625" style="1" customWidth="1"/>
    <col min="10" max="10" width="12.7109375" style="1" customWidth="1"/>
    <col min="11" max="11" width="1.140625" style="1" customWidth="1"/>
    <col min="12" max="12" width="12.7109375" style="2" customWidth="1"/>
    <col min="13" max="16384" width="9.140625" style="1"/>
  </cols>
  <sheetData>
    <row r="1" spans="1:12" ht="5.25" customHeight="1" x14ac:dyDescent="0.25"/>
    <row r="2" spans="1:12" ht="5.25" customHeight="1" x14ac:dyDescent="0.25">
      <c r="A2" s="8"/>
      <c r="B2" s="6"/>
      <c r="C2" s="6"/>
      <c r="D2" s="6"/>
      <c r="E2" s="6"/>
      <c r="F2" s="6"/>
      <c r="G2" s="6"/>
      <c r="H2" s="6"/>
      <c r="I2" s="6"/>
      <c r="J2" s="6"/>
      <c r="K2" s="6"/>
      <c r="L2" s="7"/>
    </row>
    <row r="3" spans="1:12" ht="5.25" customHeight="1" x14ac:dyDescent="0.25">
      <c r="A3" s="8"/>
      <c r="B3" s="5"/>
      <c r="C3" s="5"/>
      <c r="D3" s="5"/>
      <c r="E3" s="5"/>
      <c r="F3" s="5"/>
      <c r="G3" s="5"/>
      <c r="H3" s="5"/>
      <c r="I3" s="5"/>
      <c r="J3" s="5"/>
      <c r="K3" s="5"/>
      <c r="L3" s="5"/>
    </row>
    <row r="4" spans="1:12" ht="33" customHeight="1" x14ac:dyDescent="0.25">
      <c r="A4" s="8"/>
      <c r="B4" s="385" t="s">
        <v>150</v>
      </c>
      <c r="C4" s="385"/>
      <c r="D4" s="340" t="s">
        <v>143</v>
      </c>
      <c r="E4" s="341">
        <v>0</v>
      </c>
      <c r="F4" s="340" t="s">
        <v>129</v>
      </c>
      <c r="G4" s="341">
        <v>0</v>
      </c>
      <c r="H4" s="340" t="s">
        <v>142</v>
      </c>
      <c r="I4" s="341"/>
      <c r="J4" s="342" t="s">
        <v>1</v>
      </c>
      <c r="K4" s="343"/>
      <c r="L4" s="342" t="s">
        <v>0</v>
      </c>
    </row>
    <row r="5" spans="1:12" ht="16.5" customHeight="1" x14ac:dyDescent="0.25">
      <c r="A5" s="15"/>
      <c r="B5" s="90"/>
      <c r="C5" s="121" t="s">
        <v>4</v>
      </c>
      <c r="D5" s="200">
        <v>1056</v>
      </c>
      <c r="E5" s="76"/>
      <c r="F5" s="134">
        <v>1040</v>
      </c>
      <c r="G5" s="76"/>
      <c r="H5" s="134">
        <v>858</v>
      </c>
      <c r="I5" s="76"/>
      <c r="J5" s="165">
        <v>0.02</v>
      </c>
      <c r="K5" s="122"/>
      <c r="L5" s="103">
        <v>0.23</v>
      </c>
    </row>
    <row r="6" spans="1:12" ht="16.5" customHeight="1" x14ac:dyDescent="0.25">
      <c r="A6" s="15"/>
      <c r="B6" s="90"/>
      <c r="C6" s="121" t="s">
        <v>30</v>
      </c>
      <c r="D6" s="196">
        <v>3411</v>
      </c>
      <c r="E6" s="123"/>
      <c r="F6" s="124">
        <v>3286</v>
      </c>
      <c r="G6" s="81"/>
      <c r="H6" s="124">
        <v>2607</v>
      </c>
      <c r="I6" s="76"/>
      <c r="J6" s="178">
        <v>0.04</v>
      </c>
      <c r="K6" s="77"/>
      <c r="L6" s="225">
        <v>0.31</v>
      </c>
    </row>
    <row r="7" spans="1:12" s="52" customFormat="1" ht="16.5" customHeight="1" x14ac:dyDescent="0.25">
      <c r="A7" s="51"/>
      <c r="B7" s="88"/>
      <c r="C7" s="125" t="s">
        <v>31</v>
      </c>
      <c r="D7" s="197">
        <v>4467</v>
      </c>
      <c r="E7" s="126"/>
      <c r="F7" s="127">
        <v>4326</v>
      </c>
      <c r="G7" s="84"/>
      <c r="H7" s="127">
        <v>3465</v>
      </c>
      <c r="I7" s="89"/>
      <c r="J7" s="174">
        <v>0.03</v>
      </c>
      <c r="K7" s="87"/>
      <c r="L7" s="87">
        <v>0.28999999999999998</v>
      </c>
    </row>
    <row r="8" spans="1:12" ht="16.5" customHeight="1" x14ac:dyDescent="0.25">
      <c r="A8" s="15"/>
      <c r="B8" s="90"/>
      <c r="C8" s="121" t="s">
        <v>61</v>
      </c>
      <c r="D8" s="198">
        <v>4454</v>
      </c>
      <c r="E8" s="123"/>
      <c r="F8" s="79">
        <v>3211</v>
      </c>
      <c r="G8" s="81"/>
      <c r="H8" s="79">
        <v>4289</v>
      </c>
      <c r="I8" s="76"/>
      <c r="J8" s="171">
        <v>0.39</v>
      </c>
      <c r="K8" s="80"/>
      <c r="L8" s="77">
        <v>0.04</v>
      </c>
    </row>
    <row r="9" spans="1:12" ht="16.5" customHeight="1" x14ac:dyDescent="0.25">
      <c r="A9" s="15"/>
      <c r="B9" s="90"/>
      <c r="C9" s="121" t="s">
        <v>62</v>
      </c>
      <c r="D9" s="196">
        <v>1147</v>
      </c>
      <c r="E9" s="123"/>
      <c r="F9" s="124">
        <v>733</v>
      </c>
      <c r="G9" s="81"/>
      <c r="H9" s="124">
        <v>1520</v>
      </c>
      <c r="I9" s="76"/>
      <c r="J9" s="178">
        <v>0.56000000000000005</v>
      </c>
      <c r="K9" s="77"/>
      <c r="L9" s="225">
        <v>-0.25</v>
      </c>
    </row>
    <row r="10" spans="1:12" s="52" customFormat="1" ht="16.5" customHeight="1" x14ac:dyDescent="0.25">
      <c r="A10" s="51"/>
      <c r="B10" s="88"/>
      <c r="C10" s="125" t="s">
        <v>32</v>
      </c>
      <c r="D10" s="197">
        <v>5601</v>
      </c>
      <c r="E10" s="126"/>
      <c r="F10" s="127">
        <v>3944</v>
      </c>
      <c r="G10" s="84"/>
      <c r="H10" s="127">
        <v>5809</v>
      </c>
      <c r="I10" s="89"/>
      <c r="J10" s="174">
        <v>0.42</v>
      </c>
      <c r="K10" s="87"/>
      <c r="L10" s="87">
        <v>-0.04</v>
      </c>
    </row>
    <row r="11" spans="1:12" ht="16.5" customHeight="1" x14ac:dyDescent="0.25">
      <c r="A11" s="15"/>
      <c r="B11" s="90"/>
      <c r="C11" s="121" t="s">
        <v>63</v>
      </c>
      <c r="D11" s="198">
        <v>774</v>
      </c>
      <c r="E11" s="123"/>
      <c r="F11" s="79">
        <v>645</v>
      </c>
      <c r="G11" s="81"/>
      <c r="H11" s="79">
        <v>1028</v>
      </c>
      <c r="I11" s="76"/>
      <c r="J11" s="171">
        <v>0.2</v>
      </c>
      <c r="K11" s="80"/>
      <c r="L11" s="77">
        <v>-0.25</v>
      </c>
    </row>
    <row r="12" spans="1:12" ht="16.5" customHeight="1" x14ac:dyDescent="0.25">
      <c r="A12" s="15"/>
      <c r="B12" s="90"/>
      <c r="C12" s="121" t="s">
        <v>151</v>
      </c>
      <c r="D12" s="196">
        <v>590</v>
      </c>
      <c r="E12" s="123"/>
      <c r="F12" s="124">
        <v>544</v>
      </c>
      <c r="G12" s="81"/>
      <c r="H12" s="124">
        <v>689</v>
      </c>
      <c r="I12" s="76"/>
      <c r="J12" s="178">
        <v>0.08</v>
      </c>
      <c r="K12" s="77"/>
      <c r="L12" s="225">
        <v>-0.14000000000000001</v>
      </c>
    </row>
    <row r="13" spans="1:12" s="52" customFormat="1" ht="16.5" customHeight="1" x14ac:dyDescent="0.25">
      <c r="A13" s="51"/>
      <c r="B13" s="88"/>
      <c r="C13" s="125" t="s">
        <v>152</v>
      </c>
      <c r="D13" s="197">
        <v>1364</v>
      </c>
      <c r="E13" s="126"/>
      <c r="F13" s="127">
        <v>1189</v>
      </c>
      <c r="G13" s="84"/>
      <c r="H13" s="127">
        <v>1717</v>
      </c>
      <c r="I13" s="89"/>
      <c r="J13" s="174">
        <v>0.15</v>
      </c>
      <c r="K13" s="95"/>
      <c r="L13" s="87">
        <v>-0.21</v>
      </c>
    </row>
    <row r="14" spans="1:12" ht="16.5" customHeight="1" x14ac:dyDescent="0.25">
      <c r="A14" s="15"/>
      <c r="B14" s="384" t="s">
        <v>153</v>
      </c>
      <c r="C14" s="384"/>
      <c r="D14" s="199">
        <v>11432</v>
      </c>
      <c r="E14" s="129"/>
      <c r="F14" s="130">
        <v>9459</v>
      </c>
      <c r="G14" s="84"/>
      <c r="H14" s="130">
        <v>10991</v>
      </c>
      <c r="I14" s="76"/>
      <c r="J14" s="173">
        <v>0.20858441695739516</v>
      </c>
      <c r="K14" s="77"/>
      <c r="L14" s="217">
        <v>4.0123737603493748E-2</v>
      </c>
    </row>
    <row r="15" spans="1:12" ht="16.5" customHeight="1" x14ac:dyDescent="0.25">
      <c r="A15" s="15"/>
      <c r="B15" s="85"/>
      <c r="C15" s="414" t="s">
        <v>195</v>
      </c>
      <c r="D15" s="185">
        <v>-199</v>
      </c>
      <c r="E15" s="123"/>
      <c r="F15" s="92">
        <v>-300</v>
      </c>
      <c r="G15" s="123"/>
      <c r="H15" s="92">
        <v>169</v>
      </c>
      <c r="I15" s="89"/>
      <c r="J15" s="175">
        <v>0.34</v>
      </c>
      <c r="K15" s="80"/>
      <c r="L15" s="218" t="s">
        <v>5</v>
      </c>
    </row>
    <row r="16" spans="1:12" ht="16.5" customHeight="1" x14ac:dyDescent="0.25">
      <c r="A16" s="15"/>
      <c r="B16" s="384" t="s">
        <v>28</v>
      </c>
      <c r="C16" s="384"/>
      <c r="D16" s="183">
        <v>11233</v>
      </c>
      <c r="E16" s="129"/>
      <c r="F16" s="83">
        <v>9159</v>
      </c>
      <c r="G16" s="84"/>
      <c r="H16" s="83">
        <v>11160</v>
      </c>
      <c r="I16" s="89"/>
      <c r="J16" s="174">
        <v>0.23</v>
      </c>
      <c r="K16" s="95"/>
      <c r="L16" s="87">
        <v>0.01</v>
      </c>
    </row>
    <row r="17" spans="1:12" ht="6.75" customHeight="1" x14ac:dyDescent="0.25">
      <c r="A17" s="15"/>
      <c r="B17" s="85"/>
      <c r="C17" s="85"/>
      <c r="D17" s="184"/>
      <c r="E17" s="129"/>
      <c r="F17" s="86"/>
      <c r="G17" s="84"/>
      <c r="H17" s="86"/>
      <c r="I17" s="76"/>
      <c r="J17" s="174"/>
      <c r="K17" s="80"/>
      <c r="L17" s="87"/>
    </row>
    <row r="18" spans="1:12" ht="16.5" customHeight="1" x14ac:dyDescent="0.25">
      <c r="A18" s="15"/>
      <c r="B18" s="386" t="s">
        <v>29</v>
      </c>
      <c r="C18" s="386"/>
      <c r="D18" s="184">
        <v>6973</v>
      </c>
      <c r="E18" s="129"/>
      <c r="F18" s="86">
        <v>6601</v>
      </c>
      <c r="G18" s="84"/>
      <c r="H18" s="86">
        <v>6723</v>
      </c>
      <c r="I18" s="76"/>
      <c r="J18" s="174">
        <v>0.06</v>
      </c>
      <c r="K18" s="80"/>
      <c r="L18" s="87">
        <v>0.04</v>
      </c>
    </row>
    <row r="19" spans="1:12" ht="6.75" customHeight="1" x14ac:dyDescent="0.25">
      <c r="A19" s="15"/>
      <c r="B19" s="88"/>
      <c r="C19" s="85"/>
      <c r="D19" s="184"/>
      <c r="E19" s="129"/>
      <c r="F19" s="86"/>
      <c r="G19" s="84"/>
      <c r="H19" s="86"/>
      <c r="I19" s="76"/>
      <c r="J19" s="174"/>
      <c r="K19" s="80"/>
      <c r="L19" s="87"/>
    </row>
    <row r="20" spans="1:12" ht="16.5" customHeight="1" x14ac:dyDescent="0.25">
      <c r="A20" s="15"/>
      <c r="B20" s="90"/>
      <c r="C20" s="90" t="s">
        <v>19</v>
      </c>
      <c r="D20" s="181">
        <v>22</v>
      </c>
      <c r="E20" s="123"/>
      <c r="F20" s="79">
        <v>104</v>
      </c>
      <c r="G20" s="81"/>
      <c r="H20" s="79">
        <v>30</v>
      </c>
      <c r="I20" s="76"/>
      <c r="J20" s="171">
        <v>-0.79</v>
      </c>
      <c r="K20" s="80"/>
      <c r="L20" s="77">
        <v>-0.27</v>
      </c>
    </row>
    <row r="21" spans="1:12" ht="16.5" customHeight="1" x14ac:dyDescent="0.25">
      <c r="A21" s="15"/>
      <c r="B21" s="90"/>
      <c r="C21" s="107" t="s">
        <v>154</v>
      </c>
      <c r="D21" s="188">
        <v>-245</v>
      </c>
      <c r="E21" s="123"/>
      <c r="F21" s="100">
        <v>-54</v>
      </c>
      <c r="G21" s="81"/>
      <c r="H21" s="79">
        <v>948</v>
      </c>
      <c r="I21" s="76"/>
      <c r="J21" s="171" t="s">
        <v>5</v>
      </c>
      <c r="K21" s="80"/>
      <c r="L21" s="77" t="s">
        <v>5</v>
      </c>
    </row>
    <row r="22" spans="1:12" ht="16.5" customHeight="1" x14ac:dyDescent="0.25">
      <c r="A22" s="15"/>
      <c r="B22" s="90"/>
      <c r="C22" s="107" t="s">
        <v>155</v>
      </c>
      <c r="D22" s="188">
        <v>151</v>
      </c>
      <c r="E22" s="123"/>
      <c r="F22" s="100">
        <v>6</v>
      </c>
      <c r="G22" s="81"/>
      <c r="H22" s="79">
        <v>-7</v>
      </c>
      <c r="I22" s="76"/>
      <c r="J22" s="171" t="s">
        <v>5</v>
      </c>
      <c r="K22" s="80"/>
      <c r="L22" s="77" t="s">
        <v>5</v>
      </c>
    </row>
    <row r="23" spans="1:12" ht="16.5" customHeight="1" x14ac:dyDescent="0.25">
      <c r="A23" s="15"/>
      <c r="B23" s="384" t="s">
        <v>20</v>
      </c>
      <c r="C23" s="384"/>
      <c r="D23" s="358">
        <v>-72</v>
      </c>
      <c r="E23" s="129"/>
      <c r="F23" s="83">
        <v>56</v>
      </c>
      <c r="G23" s="84"/>
      <c r="H23" s="83">
        <v>971</v>
      </c>
      <c r="I23" s="76"/>
      <c r="J23" s="173" t="s">
        <v>5</v>
      </c>
      <c r="K23" s="80"/>
      <c r="L23" s="217" t="s">
        <v>5</v>
      </c>
    </row>
    <row r="24" spans="1:12" ht="6.75" customHeight="1" x14ac:dyDescent="0.25">
      <c r="A24" s="15"/>
      <c r="B24" s="85"/>
      <c r="C24" s="85"/>
      <c r="D24" s="195"/>
      <c r="E24" s="99"/>
      <c r="F24" s="93"/>
      <c r="G24" s="89"/>
      <c r="H24" s="93"/>
      <c r="I24" s="76"/>
      <c r="J24" s="174"/>
      <c r="K24" s="80"/>
      <c r="L24" s="87"/>
    </row>
    <row r="25" spans="1:12" ht="16.5" customHeight="1" x14ac:dyDescent="0.25">
      <c r="A25" s="15"/>
      <c r="B25" s="384" t="s">
        <v>57</v>
      </c>
      <c r="C25" s="384"/>
      <c r="D25" s="186">
        <v>3258</v>
      </c>
      <c r="E25" s="99"/>
      <c r="F25" s="93">
        <v>1896</v>
      </c>
      <c r="G25" s="94"/>
      <c r="H25" s="93">
        <v>2640</v>
      </c>
      <c r="I25" s="89"/>
      <c r="J25" s="174">
        <v>0.72</v>
      </c>
      <c r="K25" s="80"/>
      <c r="L25" s="87">
        <v>0.23</v>
      </c>
    </row>
    <row r="26" spans="1:12" ht="6.75" customHeight="1" x14ac:dyDescent="0.25">
      <c r="A26" s="15"/>
      <c r="B26" s="107"/>
      <c r="C26" s="107"/>
      <c r="D26" s="194"/>
      <c r="E26" s="76"/>
      <c r="F26" s="102"/>
      <c r="G26" s="76"/>
      <c r="H26" s="102"/>
      <c r="I26" s="76"/>
      <c r="J26" s="171"/>
      <c r="K26" s="219"/>
      <c r="L26" s="77"/>
    </row>
    <row r="27" spans="1:12" ht="6.75" customHeight="1" x14ac:dyDescent="0.25">
      <c r="A27" s="15"/>
      <c r="B27" s="97"/>
      <c r="C27" s="97"/>
      <c r="D27" s="190"/>
      <c r="E27" s="98"/>
      <c r="F27" s="106"/>
      <c r="G27" s="98"/>
      <c r="H27" s="106"/>
      <c r="I27" s="98"/>
      <c r="J27" s="176"/>
      <c r="K27" s="220"/>
      <c r="L27" s="221"/>
    </row>
    <row r="28" spans="1:12" ht="16.5" customHeight="1" x14ac:dyDescent="0.25">
      <c r="A28" s="15"/>
      <c r="B28" s="386" t="s">
        <v>44</v>
      </c>
      <c r="C28" s="386"/>
      <c r="D28" s="186"/>
      <c r="E28" s="99"/>
      <c r="F28" s="93"/>
      <c r="G28" s="89"/>
      <c r="H28" s="93"/>
      <c r="I28" s="76"/>
      <c r="J28" s="174"/>
      <c r="K28" s="222"/>
      <c r="L28" s="87"/>
    </row>
    <row r="29" spans="1:12" ht="16.5" customHeight="1" x14ac:dyDescent="0.25">
      <c r="A29" s="15"/>
      <c r="B29" s="90"/>
      <c r="C29" s="90" t="s">
        <v>47</v>
      </c>
      <c r="D29" s="181">
        <v>83</v>
      </c>
      <c r="E29" s="123"/>
      <c r="F29" s="79">
        <v>81.099999999999994</v>
      </c>
      <c r="G29" s="123"/>
      <c r="H29" s="79">
        <v>75.599999999999994</v>
      </c>
      <c r="I29" s="76"/>
      <c r="J29" s="171">
        <v>0.02</v>
      </c>
      <c r="K29" s="80"/>
      <c r="L29" s="77">
        <v>0.1</v>
      </c>
    </row>
    <row r="30" spans="1:12" ht="16.5" customHeight="1" x14ac:dyDescent="0.25">
      <c r="A30" s="15"/>
      <c r="B30" s="85"/>
      <c r="C30" s="90" t="s">
        <v>48</v>
      </c>
      <c r="D30" s="181">
        <v>16</v>
      </c>
      <c r="E30" s="123"/>
      <c r="F30" s="79">
        <v>15.4</v>
      </c>
      <c r="G30" s="123"/>
      <c r="H30" s="79">
        <v>11.4</v>
      </c>
      <c r="I30" s="76"/>
      <c r="J30" s="171">
        <v>0.04</v>
      </c>
      <c r="K30" s="80"/>
      <c r="L30" s="77">
        <v>0.4</v>
      </c>
    </row>
    <row r="31" spans="1:12" ht="16.5" customHeight="1" x14ac:dyDescent="0.25">
      <c r="A31" s="15"/>
      <c r="B31" s="90"/>
      <c r="C31" s="90" t="s">
        <v>49</v>
      </c>
      <c r="D31" s="181">
        <v>38.299999999999997</v>
      </c>
      <c r="E31" s="123"/>
      <c r="F31" s="79">
        <v>38.200000000000003</v>
      </c>
      <c r="G31" s="123"/>
      <c r="H31" s="79">
        <v>36.1</v>
      </c>
      <c r="I31" s="76"/>
      <c r="J31" s="171" t="s">
        <v>7</v>
      </c>
      <c r="K31" s="80"/>
      <c r="L31" s="77">
        <v>0.06</v>
      </c>
    </row>
    <row r="32" spans="1:12" ht="16.5" customHeight="1" x14ac:dyDescent="0.25">
      <c r="A32" s="15"/>
      <c r="B32" s="90"/>
      <c r="C32" s="90" t="s">
        <v>58</v>
      </c>
      <c r="D32" s="181">
        <v>23</v>
      </c>
      <c r="E32" s="123"/>
      <c r="F32" s="79">
        <v>22.2</v>
      </c>
      <c r="G32" s="123"/>
      <c r="H32" s="79">
        <v>23</v>
      </c>
      <c r="I32" s="76"/>
      <c r="J32" s="171">
        <v>0.04</v>
      </c>
      <c r="K32" s="80"/>
      <c r="L32" s="77" t="s">
        <v>7</v>
      </c>
    </row>
    <row r="33" spans="1:12" ht="6.75" customHeight="1" x14ac:dyDescent="0.25">
      <c r="A33" s="15"/>
      <c r="B33" s="107"/>
      <c r="C33" s="107"/>
      <c r="D33" s="107"/>
      <c r="E33" s="107"/>
      <c r="F33" s="107"/>
      <c r="G33" s="107"/>
      <c r="H33" s="107"/>
      <c r="I33" s="107"/>
      <c r="J33" s="177"/>
      <c r="K33" s="164"/>
      <c r="L33" s="164"/>
    </row>
    <row r="34" spans="1:12" ht="15.95" customHeight="1" x14ac:dyDescent="0.25">
      <c r="A34" s="15"/>
      <c r="B34" s="118" t="s">
        <v>2</v>
      </c>
      <c r="C34" s="118"/>
      <c r="D34" s="118"/>
      <c r="E34" s="118"/>
      <c r="F34" s="118"/>
      <c r="G34" s="118"/>
      <c r="H34" s="118"/>
      <c r="I34" s="118"/>
      <c r="J34" s="118"/>
      <c r="K34" s="118"/>
      <c r="L34" s="118"/>
    </row>
    <row r="35" spans="1:12" ht="14.25" customHeight="1" x14ac:dyDescent="0.25">
      <c r="A35" s="15"/>
      <c r="B35" s="119" t="s">
        <v>130</v>
      </c>
      <c r="C35" s="119"/>
      <c r="D35" s="119"/>
      <c r="E35" s="119"/>
      <c r="F35" s="119"/>
      <c r="G35" s="119"/>
      <c r="H35" s="119"/>
      <c r="I35" s="119"/>
      <c r="J35" s="119"/>
      <c r="K35" s="119"/>
      <c r="L35" s="119"/>
    </row>
    <row r="36" spans="1:12" ht="14.25" customHeight="1" x14ac:dyDescent="0.25">
      <c r="A36" s="15"/>
      <c r="B36" s="119" t="s">
        <v>12</v>
      </c>
      <c r="C36" s="119"/>
      <c r="D36" s="119"/>
      <c r="E36" s="119"/>
      <c r="F36" s="119"/>
      <c r="G36" s="119"/>
      <c r="H36" s="119"/>
      <c r="I36" s="119"/>
      <c r="J36" s="119"/>
      <c r="K36" s="119"/>
      <c r="L36" s="119"/>
    </row>
    <row r="37" spans="1:12" ht="14.25" customHeight="1" x14ac:dyDescent="0.25">
      <c r="A37" s="15"/>
      <c r="B37" s="119" t="s">
        <v>13</v>
      </c>
      <c r="C37" s="132"/>
      <c r="D37" s="119"/>
      <c r="E37" s="119"/>
      <c r="F37" s="119"/>
      <c r="G37" s="119"/>
      <c r="H37" s="119"/>
      <c r="I37" s="119"/>
      <c r="J37" s="119"/>
      <c r="K37" s="119"/>
      <c r="L37" s="119"/>
    </row>
    <row r="38" spans="1:12" customFormat="1" ht="15" x14ac:dyDescent="0.25"/>
    <row r="39" spans="1:12" customFormat="1" ht="15" x14ac:dyDescent="0.25"/>
    <row r="40" spans="1:12" customFormat="1" ht="15" x14ac:dyDescent="0.25"/>
    <row r="41" spans="1:12" customFormat="1" ht="15" x14ac:dyDescent="0.25"/>
    <row r="42" spans="1:12" customFormat="1" ht="15" x14ac:dyDescent="0.25"/>
    <row r="43" spans="1:12" customFormat="1" ht="15" x14ac:dyDescent="0.25"/>
    <row r="44" spans="1:12" customFormat="1" ht="15" x14ac:dyDescent="0.25"/>
    <row r="45" spans="1:12" customFormat="1" ht="15" x14ac:dyDescent="0.25"/>
    <row r="46" spans="1:12" customFormat="1" ht="15" x14ac:dyDescent="0.25"/>
    <row r="47" spans="1:12" customFormat="1" ht="15" x14ac:dyDescent="0.25"/>
    <row r="48" spans="1:12" customFormat="1" ht="15" x14ac:dyDescent="0.25"/>
    <row r="49" customFormat="1" ht="15" x14ac:dyDescent="0.25"/>
    <row r="50" customFormat="1" ht="15" x14ac:dyDescent="0.25"/>
    <row r="51" customFormat="1" ht="15" x14ac:dyDescent="0.25"/>
    <row r="52" customFormat="1" ht="15" x14ac:dyDescent="0.25"/>
    <row r="53" customFormat="1" ht="15" x14ac:dyDescent="0.25"/>
    <row r="54" customFormat="1" ht="15" x14ac:dyDescent="0.25"/>
    <row r="55" customFormat="1" ht="15" x14ac:dyDescent="0.25"/>
    <row r="56" customFormat="1" ht="15" x14ac:dyDescent="0.25"/>
    <row r="57" customFormat="1" ht="15" x14ac:dyDescent="0.25"/>
    <row r="58" customFormat="1" ht="15" x14ac:dyDescent="0.25"/>
    <row r="59" customFormat="1" ht="15" x14ac:dyDescent="0.25"/>
    <row r="60" customFormat="1" ht="15" x14ac:dyDescent="0.25"/>
    <row r="61" customFormat="1" ht="15" x14ac:dyDescent="0.25"/>
    <row r="62" customFormat="1" ht="15" x14ac:dyDescent="0.25"/>
    <row r="63" customFormat="1" ht="15" x14ac:dyDescent="0.25"/>
    <row r="64" customFormat="1" ht="15" x14ac:dyDescent="0.25"/>
    <row r="65" customFormat="1" ht="15" x14ac:dyDescent="0.25"/>
    <row r="66" customFormat="1" ht="15" x14ac:dyDescent="0.25"/>
  </sheetData>
  <mergeCells count="7">
    <mergeCell ref="B28:C28"/>
    <mergeCell ref="B23:C23"/>
    <mergeCell ref="B25:C25"/>
    <mergeCell ref="B4:C4"/>
    <mergeCell ref="B14:C14"/>
    <mergeCell ref="B16:C16"/>
    <mergeCell ref="B18:C18"/>
  </mergeCells>
  <pageMargins left="0.7" right="0.7" top="0.75" bottom="0.75" header="0.3" footer="0.3"/>
  <pageSetup scale="8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pageSetUpPr fitToPage="1"/>
  </sheetPr>
  <dimension ref="A1:L39"/>
  <sheetViews>
    <sheetView showGridLines="0" zoomScale="85" zoomScaleNormal="85" zoomScaleSheetLayoutView="100" workbookViewId="0">
      <selection activeCell="B15" sqref="B15:C15"/>
    </sheetView>
  </sheetViews>
  <sheetFormatPr defaultColWidth="9.140625" defaultRowHeight="14.25" x14ac:dyDescent="0.25"/>
  <cols>
    <col min="1" max="1" width="9.28515625" style="4" customWidth="1"/>
    <col min="2" max="2" width="1.140625" style="1" customWidth="1"/>
    <col min="3" max="3" width="66.7109375" style="1" customWidth="1"/>
    <col min="4" max="4" width="14.28515625" style="1" customWidth="1"/>
    <col min="5" max="5" width="1.140625" style="1" customWidth="1"/>
    <col min="6" max="6" width="14.28515625" style="1" customWidth="1"/>
    <col min="7" max="7" width="1.140625" style="1" customWidth="1"/>
    <col min="8" max="8" width="14.28515625" style="1" customWidth="1"/>
    <col min="9" max="9" width="1.140625" style="1" customWidth="1"/>
    <col min="10" max="10" width="12.7109375" style="1" customWidth="1"/>
    <col min="11" max="11" width="1.140625" style="1" customWidth="1"/>
    <col min="12" max="12" width="9.42578125" style="2" customWidth="1"/>
    <col min="13" max="16384" width="9.140625" style="1"/>
  </cols>
  <sheetData>
    <row r="1" spans="1:12" ht="5.25" customHeight="1" x14ac:dyDescent="0.25"/>
    <row r="2" spans="1:12" ht="5.25" customHeight="1" x14ac:dyDescent="0.25"/>
    <row r="3" spans="1:12" ht="5.25" customHeight="1" x14ac:dyDescent="0.25">
      <c r="B3" s="3"/>
      <c r="C3" s="3"/>
      <c r="D3" s="3"/>
      <c r="E3" s="3"/>
      <c r="F3" s="3"/>
      <c r="G3" s="3"/>
      <c r="H3" s="3"/>
      <c r="I3" s="3"/>
      <c r="J3" s="3"/>
      <c r="K3" s="3"/>
      <c r="L3" s="3"/>
    </row>
    <row r="4" spans="1:12" s="2" customFormat="1" ht="33" customHeight="1" x14ac:dyDescent="0.25">
      <c r="A4" s="56"/>
      <c r="B4" s="389" t="s">
        <v>156</v>
      </c>
      <c r="C4" s="390"/>
      <c r="D4" s="354" t="s">
        <v>143</v>
      </c>
      <c r="E4" s="355"/>
      <c r="F4" s="354" t="s">
        <v>129</v>
      </c>
      <c r="G4" s="355"/>
      <c r="H4" s="354" t="s">
        <v>142</v>
      </c>
      <c r="I4" s="355"/>
      <c r="J4" s="356" t="s">
        <v>1</v>
      </c>
      <c r="K4" s="357"/>
      <c r="L4" s="356" t="s">
        <v>0</v>
      </c>
    </row>
    <row r="5" spans="1:12" s="2" customFormat="1" ht="15.75" customHeight="1" x14ac:dyDescent="0.25">
      <c r="A5" s="57"/>
      <c r="B5" s="107"/>
      <c r="C5" s="128" t="s">
        <v>33</v>
      </c>
      <c r="D5" s="200">
        <v>2466</v>
      </c>
      <c r="E5" s="211"/>
      <c r="F5" s="134">
        <v>2376</v>
      </c>
      <c r="G5" s="76"/>
      <c r="H5" s="134">
        <v>2090</v>
      </c>
      <c r="I5" s="76"/>
      <c r="J5" s="165">
        <v>0.04</v>
      </c>
      <c r="K5" s="103"/>
      <c r="L5" s="103">
        <v>0.18</v>
      </c>
    </row>
    <row r="6" spans="1:12" ht="15.75" customHeight="1" x14ac:dyDescent="0.25">
      <c r="A6" s="14"/>
      <c r="B6" s="107"/>
      <c r="C6" s="121" t="s">
        <v>68</v>
      </c>
      <c r="D6" s="201">
        <v>1613</v>
      </c>
      <c r="E6" s="201"/>
      <c r="F6" s="100">
        <v>1420</v>
      </c>
      <c r="G6" s="100"/>
      <c r="H6" s="100">
        <v>1299</v>
      </c>
      <c r="I6" s="76"/>
      <c r="J6" s="165">
        <v>0.14000000000000001</v>
      </c>
      <c r="K6" s="103"/>
      <c r="L6" s="103">
        <v>0.24</v>
      </c>
    </row>
    <row r="7" spans="1:12" ht="15.75" customHeight="1" x14ac:dyDescent="0.25">
      <c r="A7" s="14"/>
      <c r="B7" s="107"/>
      <c r="C7" s="121" t="s">
        <v>10</v>
      </c>
      <c r="D7" s="201">
        <v>613</v>
      </c>
      <c r="E7" s="201"/>
      <c r="F7" s="100">
        <v>608</v>
      </c>
      <c r="G7" s="100"/>
      <c r="H7" s="100">
        <v>595</v>
      </c>
      <c r="I7" s="76"/>
      <c r="J7" s="165">
        <v>0.01</v>
      </c>
      <c r="K7" s="103"/>
      <c r="L7" s="103">
        <v>0.03</v>
      </c>
    </row>
    <row r="8" spans="1:12" ht="15.75" customHeight="1" x14ac:dyDescent="0.25">
      <c r="A8" s="14"/>
      <c r="B8" s="85"/>
      <c r="C8" s="125" t="s">
        <v>65</v>
      </c>
      <c r="D8" s="199">
        <v>4692</v>
      </c>
      <c r="E8" s="212"/>
      <c r="F8" s="130">
        <v>4404</v>
      </c>
      <c r="G8" s="84"/>
      <c r="H8" s="130">
        <v>3984</v>
      </c>
      <c r="I8" s="76"/>
      <c r="J8" s="166">
        <v>7.0000000000000007E-2</v>
      </c>
      <c r="K8" s="122"/>
      <c r="L8" s="135">
        <v>0.18</v>
      </c>
    </row>
    <row r="9" spans="1:12" ht="17.25" customHeight="1" x14ac:dyDescent="0.25">
      <c r="A9" s="14"/>
      <c r="B9" s="90"/>
      <c r="C9" s="121" t="s">
        <v>18</v>
      </c>
      <c r="D9" s="201">
        <v>567</v>
      </c>
      <c r="E9" s="201"/>
      <c r="F9" s="100">
        <v>589</v>
      </c>
      <c r="G9" s="100"/>
      <c r="H9" s="100">
        <v>779</v>
      </c>
      <c r="I9" s="76"/>
      <c r="J9" s="165">
        <v>-0.04</v>
      </c>
      <c r="K9" s="103"/>
      <c r="L9" s="103">
        <v>-0.27</v>
      </c>
    </row>
    <row r="10" spans="1:12" ht="17.25" customHeight="1" x14ac:dyDescent="0.25">
      <c r="A10" s="14"/>
      <c r="B10" s="90"/>
      <c r="C10" s="121" t="s">
        <v>46</v>
      </c>
      <c r="D10" s="201">
        <v>193</v>
      </c>
      <c r="E10" s="201"/>
      <c r="F10" s="100">
        <v>195</v>
      </c>
      <c r="G10" s="100"/>
      <c r="H10" s="100">
        <v>183</v>
      </c>
      <c r="I10" s="76"/>
      <c r="J10" s="165">
        <v>-0.01</v>
      </c>
      <c r="K10" s="103"/>
      <c r="L10" s="103">
        <v>0.05</v>
      </c>
    </row>
    <row r="11" spans="1:12" ht="17.25" customHeight="1" x14ac:dyDescent="0.25">
      <c r="A11" s="14"/>
      <c r="B11" s="90"/>
      <c r="C11" s="121" t="s">
        <v>43</v>
      </c>
      <c r="D11" s="202">
        <v>996</v>
      </c>
      <c r="E11" s="201"/>
      <c r="F11" s="136">
        <v>908</v>
      </c>
      <c r="G11" s="100"/>
      <c r="H11" s="136">
        <v>959</v>
      </c>
      <c r="I11" s="76"/>
      <c r="J11" s="167">
        <v>0.1</v>
      </c>
      <c r="K11" s="103"/>
      <c r="L11" s="137">
        <v>0.04</v>
      </c>
    </row>
    <row r="12" spans="1:12" s="52" customFormat="1" ht="17.100000000000001" customHeight="1" x14ac:dyDescent="0.25">
      <c r="A12" s="58"/>
      <c r="B12" s="88"/>
      <c r="C12" s="125" t="s">
        <v>37</v>
      </c>
      <c r="D12" s="207">
        <v>1756</v>
      </c>
      <c r="E12" s="212"/>
      <c r="F12" s="138">
        <v>1692</v>
      </c>
      <c r="G12" s="84"/>
      <c r="H12" s="138">
        <v>1921</v>
      </c>
      <c r="I12" s="89"/>
      <c r="J12" s="168">
        <v>0.04</v>
      </c>
      <c r="K12" s="139"/>
      <c r="L12" s="139">
        <v>-0.09</v>
      </c>
    </row>
    <row r="13" spans="1:12" ht="15.75" customHeight="1" x14ac:dyDescent="0.25">
      <c r="A13" s="14"/>
      <c r="B13" s="384" t="s">
        <v>28</v>
      </c>
      <c r="C13" s="384"/>
      <c r="D13" s="199">
        <v>6448</v>
      </c>
      <c r="E13" s="212"/>
      <c r="F13" s="130">
        <v>6096</v>
      </c>
      <c r="G13" s="84"/>
      <c r="H13" s="130">
        <v>5905</v>
      </c>
      <c r="I13" s="76"/>
      <c r="J13" s="166">
        <v>0.06</v>
      </c>
      <c r="K13" s="122"/>
      <c r="L13" s="135">
        <v>0.09</v>
      </c>
    </row>
    <row r="14" spans="1:12" s="2" customFormat="1" ht="6.6" customHeight="1" x14ac:dyDescent="0.25">
      <c r="A14" s="57"/>
      <c r="B14" s="107"/>
      <c r="C14" s="107"/>
      <c r="D14" s="208"/>
      <c r="E14" s="213"/>
      <c r="F14" s="140"/>
      <c r="G14" s="81"/>
      <c r="H14" s="140"/>
      <c r="I14" s="76"/>
      <c r="J14" s="165"/>
      <c r="K14" s="141"/>
      <c r="L14" s="103"/>
    </row>
    <row r="15" spans="1:12" ht="15.75" customHeight="1" x14ac:dyDescent="0.25">
      <c r="A15" s="14"/>
      <c r="B15" s="386" t="s">
        <v>29</v>
      </c>
      <c r="C15" s="386"/>
      <c r="D15" s="209">
        <v>4254</v>
      </c>
      <c r="E15" s="212"/>
      <c r="F15" s="142">
        <v>4307</v>
      </c>
      <c r="G15" s="84"/>
      <c r="H15" s="142">
        <v>3889</v>
      </c>
      <c r="I15" s="76"/>
      <c r="J15" s="169">
        <v>-0.01</v>
      </c>
      <c r="K15" s="122"/>
      <c r="L15" s="131">
        <v>0.09</v>
      </c>
    </row>
    <row r="16" spans="1:12" ht="6.75" customHeight="1" x14ac:dyDescent="0.25">
      <c r="A16" s="14"/>
      <c r="B16" s="88"/>
      <c r="C16" s="85"/>
      <c r="D16" s="209"/>
      <c r="E16" s="212"/>
      <c r="F16" s="142"/>
      <c r="G16" s="84"/>
      <c r="H16" s="142"/>
      <c r="I16" s="76"/>
      <c r="J16" s="169"/>
      <c r="K16" s="122"/>
      <c r="L16" s="131"/>
    </row>
    <row r="17" spans="1:12" ht="17.25" customHeight="1" x14ac:dyDescent="0.25">
      <c r="A17" s="14"/>
      <c r="B17" s="90"/>
      <c r="C17" s="90" t="s">
        <v>19</v>
      </c>
      <c r="D17" s="201">
        <v>1094</v>
      </c>
      <c r="E17" s="213"/>
      <c r="F17" s="100">
        <v>908</v>
      </c>
      <c r="G17" s="81"/>
      <c r="H17" s="100">
        <v>691</v>
      </c>
      <c r="I17" s="76"/>
      <c r="J17" s="165">
        <v>0.2</v>
      </c>
      <c r="K17" s="122"/>
      <c r="L17" s="103">
        <v>0.57999999999999996</v>
      </c>
    </row>
    <row r="18" spans="1:12" ht="17.25" customHeight="1" x14ac:dyDescent="0.25">
      <c r="A18" s="14"/>
      <c r="B18" s="90"/>
      <c r="C18" s="90" t="s">
        <v>157</v>
      </c>
      <c r="D18" s="201">
        <v>501</v>
      </c>
      <c r="E18" s="201"/>
      <c r="F18" s="100">
        <v>752</v>
      </c>
      <c r="G18" s="81"/>
      <c r="H18" s="100">
        <v>-1064</v>
      </c>
      <c r="I18" s="76"/>
      <c r="J18" s="165">
        <v>-0.33</v>
      </c>
      <c r="K18" s="122"/>
      <c r="L18" s="103" t="s">
        <v>5</v>
      </c>
    </row>
    <row r="19" spans="1:12" ht="17.25" customHeight="1" x14ac:dyDescent="0.25">
      <c r="A19" s="14"/>
      <c r="B19" s="90"/>
      <c r="C19" s="90" t="s">
        <v>145</v>
      </c>
      <c r="D19" s="201">
        <v>-4</v>
      </c>
      <c r="E19" s="213"/>
      <c r="F19" s="100">
        <v>6</v>
      </c>
      <c r="G19" s="81"/>
      <c r="H19" s="100">
        <v>-3</v>
      </c>
      <c r="I19" s="76"/>
      <c r="J19" s="165" t="s">
        <v>5</v>
      </c>
      <c r="K19" s="122"/>
      <c r="L19" s="103">
        <v>-0.33</v>
      </c>
    </row>
    <row r="20" spans="1:12" ht="15.75" customHeight="1" x14ac:dyDescent="0.25">
      <c r="A20" s="14"/>
      <c r="B20" s="384" t="s">
        <v>20</v>
      </c>
      <c r="C20" s="384"/>
      <c r="D20" s="199">
        <v>1591</v>
      </c>
      <c r="E20" s="212"/>
      <c r="F20" s="130">
        <v>1666</v>
      </c>
      <c r="G20" s="84"/>
      <c r="H20" s="130">
        <v>-376</v>
      </c>
      <c r="I20" s="76"/>
      <c r="J20" s="166">
        <v>-0.05</v>
      </c>
      <c r="K20" s="122"/>
      <c r="L20" s="135" t="s">
        <v>5</v>
      </c>
    </row>
    <row r="21" spans="1:12" ht="6.75" customHeight="1" x14ac:dyDescent="0.25">
      <c r="A21" s="14"/>
      <c r="B21" s="85"/>
      <c r="C21" s="85"/>
      <c r="D21" s="209"/>
      <c r="E21" s="212"/>
      <c r="F21" s="142"/>
      <c r="G21" s="84"/>
      <c r="H21" s="142"/>
      <c r="I21" s="76"/>
      <c r="J21" s="169"/>
      <c r="K21" s="122"/>
      <c r="L21" s="131"/>
    </row>
    <row r="22" spans="1:12" ht="15.75" customHeight="1" x14ac:dyDescent="0.25">
      <c r="A22" s="14"/>
      <c r="B22" s="384" t="s">
        <v>57</v>
      </c>
      <c r="C22" s="384"/>
      <c r="D22" s="204">
        <v>489</v>
      </c>
      <c r="E22" s="214"/>
      <c r="F22" s="96">
        <v>114</v>
      </c>
      <c r="G22" s="94"/>
      <c r="H22" s="96">
        <v>1860</v>
      </c>
      <c r="I22" s="89"/>
      <c r="J22" s="169" t="s">
        <v>5</v>
      </c>
      <c r="K22" s="122"/>
      <c r="L22" s="131">
        <v>-0.74</v>
      </c>
    </row>
    <row r="23" spans="1:12" ht="6.75" customHeight="1" x14ac:dyDescent="0.25">
      <c r="A23" s="14"/>
      <c r="B23" s="107"/>
      <c r="C23" s="107"/>
      <c r="D23" s="210"/>
      <c r="E23" s="211"/>
      <c r="F23" s="105"/>
      <c r="G23" s="76"/>
      <c r="H23" s="105"/>
      <c r="I23" s="76"/>
      <c r="J23" s="165"/>
      <c r="K23" s="141"/>
      <c r="L23" s="103"/>
    </row>
    <row r="24" spans="1:12" ht="6.75" customHeight="1" x14ac:dyDescent="0.25">
      <c r="A24" s="14"/>
      <c r="B24" s="97"/>
      <c r="C24" s="97"/>
      <c r="D24" s="205"/>
      <c r="E24" s="215"/>
      <c r="F24" s="143"/>
      <c r="G24" s="98"/>
      <c r="H24" s="143"/>
      <c r="I24" s="98"/>
      <c r="J24" s="170"/>
      <c r="K24" s="224"/>
      <c r="L24" s="144"/>
    </row>
    <row r="25" spans="1:12" ht="15.75" customHeight="1" x14ac:dyDescent="0.25">
      <c r="A25" s="14"/>
      <c r="B25" s="386" t="s">
        <v>8</v>
      </c>
      <c r="C25" s="386"/>
      <c r="D25" s="206"/>
      <c r="E25" s="216"/>
      <c r="F25" s="104"/>
      <c r="G25" s="108"/>
      <c r="H25" s="104"/>
      <c r="I25" s="76"/>
      <c r="J25" s="165"/>
      <c r="K25" s="223"/>
      <c r="L25" s="103"/>
    </row>
    <row r="26" spans="1:12" ht="15.75" customHeight="1" x14ac:dyDescent="0.25">
      <c r="A26" s="14"/>
      <c r="B26" s="388" t="s">
        <v>50</v>
      </c>
      <c r="C26" s="388"/>
      <c r="D26" s="201">
        <v>183</v>
      </c>
      <c r="E26" s="216"/>
      <c r="F26" s="100">
        <v>180</v>
      </c>
      <c r="G26" s="108"/>
      <c r="H26" s="100">
        <v>161</v>
      </c>
      <c r="I26" s="76"/>
      <c r="J26" s="165">
        <v>0.02</v>
      </c>
      <c r="K26" s="103"/>
      <c r="L26" s="103">
        <v>0.14000000000000001</v>
      </c>
    </row>
    <row r="27" spans="1:12" ht="15.75" customHeight="1" x14ac:dyDescent="0.25">
      <c r="A27" s="14"/>
      <c r="B27" s="388" t="s">
        <v>51</v>
      </c>
      <c r="C27" s="388"/>
      <c r="D27" s="201">
        <v>111</v>
      </c>
      <c r="E27" s="216"/>
      <c r="F27" s="79">
        <v>111</v>
      </c>
      <c r="G27" s="108"/>
      <c r="H27" s="100">
        <v>118</v>
      </c>
      <c r="I27" s="76"/>
      <c r="J27" s="165" t="s">
        <v>7</v>
      </c>
      <c r="K27" s="103"/>
      <c r="L27" s="103">
        <v>-0.06</v>
      </c>
    </row>
    <row r="28" spans="1:12" ht="15.75" customHeight="1" x14ac:dyDescent="0.25">
      <c r="A28" s="14"/>
      <c r="B28" s="388" t="s">
        <v>67</v>
      </c>
      <c r="C28" s="388"/>
      <c r="D28" s="201">
        <v>145.6</v>
      </c>
      <c r="E28" s="216"/>
      <c r="F28" s="100">
        <v>143.4</v>
      </c>
      <c r="G28" s="108"/>
      <c r="H28" s="100">
        <v>128.19999999999999</v>
      </c>
      <c r="I28" s="76"/>
      <c r="J28" s="165">
        <v>0.02</v>
      </c>
      <c r="K28" s="103"/>
      <c r="L28" s="103">
        <v>0.14000000000000001</v>
      </c>
    </row>
    <row r="29" spans="1:12" ht="15.6" customHeight="1" x14ac:dyDescent="0.25">
      <c r="A29" s="14"/>
      <c r="B29" s="388" t="s">
        <v>158</v>
      </c>
      <c r="C29" s="388"/>
      <c r="D29" s="201">
        <v>136.70000000000002</v>
      </c>
      <c r="E29" s="216"/>
      <c r="F29" s="100">
        <v>152.4</v>
      </c>
      <c r="G29" s="108"/>
      <c r="H29" s="100">
        <v>128.19999999999999</v>
      </c>
      <c r="I29" s="76"/>
      <c r="J29" s="165">
        <v>-0.1</v>
      </c>
      <c r="K29" s="103"/>
      <c r="L29" s="103">
        <v>7.0000000000000007E-2</v>
      </c>
    </row>
    <row r="30" spans="1:12" ht="15.6" customHeight="1" x14ac:dyDescent="0.25">
      <c r="A30" s="14"/>
      <c r="B30" s="388" t="s">
        <v>66</v>
      </c>
      <c r="C30" s="388"/>
      <c r="D30" s="201">
        <v>759</v>
      </c>
      <c r="E30" s="216"/>
      <c r="F30" s="100">
        <v>746</v>
      </c>
      <c r="G30" s="108"/>
      <c r="H30" s="100">
        <v>788</v>
      </c>
      <c r="I30" s="76"/>
      <c r="J30" s="165">
        <v>0.02</v>
      </c>
      <c r="K30" s="103"/>
      <c r="L30" s="103">
        <v>-0.04</v>
      </c>
    </row>
    <row r="31" spans="1:12" ht="15.6" customHeight="1" x14ac:dyDescent="0.25">
      <c r="A31" s="14"/>
      <c r="B31" s="388" t="s">
        <v>35</v>
      </c>
      <c r="C31" s="388"/>
      <c r="D31" s="201">
        <v>150</v>
      </c>
      <c r="E31" s="216"/>
      <c r="F31" s="100">
        <v>150</v>
      </c>
      <c r="G31" s="108"/>
      <c r="H31" s="100">
        <v>151</v>
      </c>
      <c r="I31" s="76"/>
      <c r="J31" s="165" t="s">
        <v>7</v>
      </c>
      <c r="K31" s="103"/>
      <c r="L31" s="103">
        <v>-0.01</v>
      </c>
    </row>
    <row r="32" spans="1:12" ht="15.6" customHeight="1" x14ac:dyDescent="0.25">
      <c r="A32" s="14"/>
      <c r="B32" s="388" t="s">
        <v>36</v>
      </c>
      <c r="C32" s="388"/>
      <c r="D32" s="201">
        <v>323</v>
      </c>
      <c r="E32" s="216"/>
      <c r="F32" s="100">
        <v>320</v>
      </c>
      <c r="G32" s="108"/>
      <c r="H32" s="100">
        <v>329</v>
      </c>
      <c r="I32" s="76"/>
      <c r="J32" s="165">
        <v>0.01</v>
      </c>
      <c r="K32" s="103"/>
      <c r="L32" s="103">
        <v>-0.02</v>
      </c>
    </row>
    <row r="33" spans="1:12" ht="6.75" customHeight="1" collapsed="1" x14ac:dyDescent="0.25">
      <c r="A33" s="14"/>
      <c r="B33" s="107"/>
      <c r="C33" s="107"/>
      <c r="D33" s="105"/>
      <c r="E33" s="76"/>
      <c r="F33" s="105"/>
      <c r="G33" s="76"/>
      <c r="H33" s="105"/>
      <c r="I33" s="76"/>
      <c r="J33" s="103"/>
      <c r="K33" s="141"/>
      <c r="L33" s="103"/>
    </row>
    <row r="34" spans="1:12" ht="14.25" customHeight="1" x14ac:dyDescent="0.25">
      <c r="A34" s="14"/>
      <c r="B34" s="145" t="s">
        <v>2</v>
      </c>
      <c r="C34" s="145"/>
      <c r="D34" s="145"/>
      <c r="E34" s="145"/>
      <c r="F34" s="145"/>
      <c r="G34" s="145"/>
      <c r="H34" s="145"/>
      <c r="I34" s="145"/>
      <c r="J34" s="145"/>
      <c r="K34" s="145"/>
      <c r="L34" s="145"/>
    </row>
    <row r="35" spans="1:12" ht="14.25" customHeight="1" x14ac:dyDescent="0.25">
      <c r="A35" s="14"/>
      <c r="B35" s="119" t="s">
        <v>11</v>
      </c>
      <c r="C35" s="146"/>
      <c r="D35" s="132"/>
      <c r="E35" s="132"/>
      <c r="F35" s="132"/>
      <c r="G35" s="132"/>
      <c r="H35" s="132"/>
      <c r="I35" s="132"/>
      <c r="J35" s="132"/>
      <c r="K35" s="132"/>
      <c r="L35" s="132"/>
    </row>
    <row r="36" spans="1:12" ht="14.25" customHeight="1" x14ac:dyDescent="0.25">
      <c r="A36" s="14"/>
      <c r="B36" s="119" t="s">
        <v>14</v>
      </c>
      <c r="C36" s="146"/>
      <c r="D36" s="132"/>
      <c r="E36" s="132"/>
      <c r="F36" s="132"/>
      <c r="G36" s="132"/>
      <c r="H36" s="132"/>
      <c r="I36" s="132"/>
      <c r="J36" s="132"/>
      <c r="K36" s="132"/>
      <c r="L36" s="132"/>
    </row>
    <row r="37" spans="1:12" ht="14.25" customHeight="1" x14ac:dyDescent="0.25">
      <c r="A37" s="14"/>
      <c r="B37" s="147" t="s">
        <v>64</v>
      </c>
      <c r="C37" s="147"/>
      <c r="D37" s="132"/>
      <c r="E37" s="132"/>
      <c r="F37" s="132"/>
      <c r="G37" s="132"/>
      <c r="H37" s="132"/>
      <c r="I37" s="132"/>
      <c r="J37" s="132"/>
      <c r="K37" s="132"/>
      <c r="L37" s="132"/>
    </row>
    <row r="39" spans="1:12" ht="15.75" x14ac:dyDescent="0.25">
      <c r="B39" s="26"/>
      <c r="C39" s="26"/>
      <c r="D39" s="53"/>
      <c r="E39" s="26"/>
      <c r="F39" s="50"/>
      <c r="G39" s="26"/>
      <c r="H39" s="26"/>
      <c r="I39" s="26"/>
      <c r="J39" s="26"/>
      <c r="K39" s="26"/>
      <c r="L39" s="26"/>
    </row>
  </sheetData>
  <mergeCells count="13">
    <mergeCell ref="B30:C30"/>
    <mergeCell ref="B32:C32"/>
    <mergeCell ref="B31:C31"/>
    <mergeCell ref="B4:C4"/>
    <mergeCell ref="B13:C13"/>
    <mergeCell ref="B15:C15"/>
    <mergeCell ref="B20:C20"/>
    <mergeCell ref="B22:C22"/>
    <mergeCell ref="B29:C29"/>
    <mergeCell ref="B25:C25"/>
    <mergeCell ref="B28:C28"/>
    <mergeCell ref="B26:C26"/>
    <mergeCell ref="B27:C27"/>
  </mergeCells>
  <pageMargins left="0.7" right="0.7" top="0.75" bottom="0.75" header="0.3" footer="0.3"/>
  <pageSetup scale="73" orientation="landscape" r:id="rId1"/>
  <headerFooter>
    <oddFooter xml:space="preserve">&amp;C(d) Credit Card Spend Volume was changed from Cards Purchase Sales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B318E-D783-4F91-BDCE-3FBF0D3AF85D}">
  <sheetPr>
    <tabColor theme="6"/>
    <pageSetUpPr fitToPage="1"/>
  </sheetPr>
  <dimension ref="A1:T31"/>
  <sheetViews>
    <sheetView showGridLines="0" zoomScale="85" zoomScaleNormal="85" zoomScaleSheetLayoutView="100" workbookViewId="0">
      <selection activeCell="F14" sqref="F14"/>
    </sheetView>
  </sheetViews>
  <sheetFormatPr defaultColWidth="9.140625" defaultRowHeight="14.25" x14ac:dyDescent="0.25"/>
  <cols>
    <col min="1" max="1" width="9.28515625" style="4" customWidth="1"/>
    <col min="2" max="2" width="1.140625" style="1" customWidth="1"/>
    <col min="3" max="3" width="66.85546875" style="1" customWidth="1"/>
    <col min="4" max="4" width="14.28515625" style="1" customWidth="1"/>
    <col min="5" max="5" width="1.140625" style="1" customWidth="1"/>
    <col min="6" max="6" width="14.28515625" style="1" customWidth="1"/>
    <col min="7" max="7" width="1.140625" style="1" customWidth="1"/>
    <col min="8" max="8" width="14.28515625" style="1" customWidth="1"/>
    <col min="9" max="9" width="1.140625" style="1" customWidth="1"/>
    <col min="10" max="10" width="12.7109375" style="1" customWidth="1"/>
    <col min="11" max="11" width="1.140625" style="1" customWidth="1"/>
    <col min="12" max="12" width="12.7109375" style="2" customWidth="1"/>
    <col min="13" max="14" width="1.140625" style="2" hidden="1" customWidth="1"/>
    <col min="15" max="15" width="11.5703125" style="2" hidden="1" customWidth="1"/>
    <col min="16" max="16" width="1.140625" style="2" hidden="1" customWidth="1"/>
    <col min="17" max="17" width="11.5703125" style="2" hidden="1" customWidth="1"/>
    <col min="18" max="18" width="1.140625" style="2" hidden="1" customWidth="1"/>
    <col min="19" max="19" width="11.7109375" style="2" hidden="1" customWidth="1"/>
    <col min="20" max="20" width="1.85546875" style="150" customWidth="1"/>
    <col min="21" max="16384" width="9.140625" style="1"/>
  </cols>
  <sheetData>
    <row r="1" spans="1:20" ht="5.25" customHeight="1" x14ac:dyDescent="0.25"/>
    <row r="2" spans="1:20" ht="5.25" customHeight="1" x14ac:dyDescent="0.25"/>
    <row r="3" spans="1:20" ht="5.25" customHeight="1" x14ac:dyDescent="0.25">
      <c r="B3" s="3"/>
      <c r="C3" s="3"/>
      <c r="D3" s="3"/>
      <c r="E3" s="3"/>
      <c r="F3" s="3"/>
      <c r="G3" s="3"/>
      <c r="H3" s="3"/>
      <c r="I3" s="3"/>
      <c r="J3" s="3"/>
      <c r="K3" s="3"/>
      <c r="L3" s="3"/>
      <c r="M3" s="3"/>
      <c r="N3" s="3"/>
      <c r="O3" s="3"/>
      <c r="P3" s="3"/>
      <c r="Q3" s="3"/>
      <c r="R3" s="3"/>
      <c r="S3" s="3"/>
      <c r="T3" s="151"/>
    </row>
    <row r="4" spans="1:20" s="2" customFormat="1" ht="33" customHeight="1" x14ac:dyDescent="0.25">
      <c r="A4" s="56"/>
      <c r="B4" s="385" t="s">
        <v>159</v>
      </c>
      <c r="C4" s="385"/>
      <c r="D4" s="340" t="s">
        <v>143</v>
      </c>
      <c r="E4" s="341">
        <v>0</v>
      </c>
      <c r="F4" s="340" t="s">
        <v>129</v>
      </c>
      <c r="G4" s="341">
        <v>0</v>
      </c>
      <c r="H4" s="340" t="s">
        <v>142</v>
      </c>
      <c r="I4" s="341"/>
      <c r="J4" s="342" t="s">
        <v>1</v>
      </c>
      <c r="K4" s="343"/>
      <c r="L4" s="342" t="s">
        <v>0</v>
      </c>
      <c r="M4" s="45"/>
      <c r="N4" s="45"/>
      <c r="O4" s="44" t="e">
        <f>+Citigroup!#REF!</f>
        <v>#REF!</v>
      </c>
      <c r="P4" s="44"/>
      <c r="Q4" s="44" t="e">
        <f>+Citigroup!#REF!</f>
        <v>#REF!</v>
      </c>
      <c r="R4" s="45"/>
      <c r="S4" s="46" t="s">
        <v>9</v>
      </c>
      <c r="T4" s="152"/>
    </row>
    <row r="5" spans="1:20" s="2" customFormat="1" ht="17.25" customHeight="1" x14ac:dyDescent="0.25">
      <c r="A5" s="57"/>
      <c r="B5" s="107"/>
      <c r="C5" s="107" t="s">
        <v>17</v>
      </c>
      <c r="D5" s="200">
        <v>1509</v>
      </c>
      <c r="E5" s="76"/>
      <c r="F5" s="134">
        <v>772</v>
      </c>
      <c r="G5" s="76"/>
      <c r="H5" s="134">
        <v>787</v>
      </c>
      <c r="I5" s="76"/>
      <c r="J5" s="165">
        <v>0.95</v>
      </c>
      <c r="K5" s="103"/>
      <c r="L5" s="103">
        <v>0.92</v>
      </c>
      <c r="M5" s="29"/>
      <c r="N5" s="29"/>
      <c r="O5" s="20">
        <f>'[2]Legacy Franchises'!$BH$29</f>
        <v>1509</v>
      </c>
      <c r="P5" s="10"/>
      <c r="Q5" s="20">
        <f>'[2]Legacy Franchises'!$BF$29</f>
        <v>1667</v>
      </c>
      <c r="R5" s="10"/>
      <c r="S5" s="38">
        <f>'[2]Legacy Franchises'!$BJ$29</f>
        <v>-0.09</v>
      </c>
      <c r="T5" s="153"/>
    </row>
    <row r="6" spans="1:20" ht="17.25" customHeight="1" x14ac:dyDescent="0.25">
      <c r="A6" s="14"/>
      <c r="B6" s="90"/>
      <c r="C6" s="90" t="s">
        <v>160</v>
      </c>
      <c r="D6" s="201">
        <v>1322</v>
      </c>
      <c r="E6" s="81"/>
      <c r="F6" s="100">
        <v>1255</v>
      </c>
      <c r="G6" s="81"/>
      <c r="H6" s="100">
        <v>1139</v>
      </c>
      <c r="I6" s="76"/>
      <c r="J6" s="165">
        <v>0.05</v>
      </c>
      <c r="K6" s="122"/>
      <c r="L6" s="103">
        <v>0.16</v>
      </c>
      <c r="M6" s="29"/>
      <c r="N6" s="19"/>
      <c r="O6" s="20">
        <f>'[2]Legacy Franchises'!$BH$30</f>
        <v>1322</v>
      </c>
      <c r="P6" s="10"/>
      <c r="Q6" s="20">
        <f>'[2]Legacy Franchises'!$BF$30</f>
        <v>2323</v>
      </c>
      <c r="R6" s="10"/>
      <c r="S6" s="38">
        <f>'[2]Legacy Franchises'!$BJ$30</f>
        <v>-0.43</v>
      </c>
      <c r="T6" s="153"/>
    </row>
    <row r="7" spans="1:20" ht="17.25" customHeight="1" x14ac:dyDescent="0.25">
      <c r="A7" s="14"/>
      <c r="B7" s="90"/>
      <c r="C7" s="90" t="s">
        <v>52</v>
      </c>
      <c r="D7" s="202">
        <v>21</v>
      </c>
      <c r="E7" s="81"/>
      <c r="F7" s="136">
        <v>25</v>
      </c>
      <c r="G7" s="81"/>
      <c r="H7" s="136">
        <v>5</v>
      </c>
      <c r="I7" s="76"/>
      <c r="J7" s="167">
        <v>-0.16</v>
      </c>
      <c r="K7" s="122"/>
      <c r="L7" s="137" t="s">
        <v>5</v>
      </c>
      <c r="M7" s="16"/>
      <c r="N7" s="19"/>
      <c r="O7" s="23">
        <f>'[2]Legacy Franchises'!$BH$31</f>
        <v>21</v>
      </c>
      <c r="P7" s="11"/>
      <c r="Q7" s="23">
        <f>'[2]Legacy Franchises'!$BF$31</f>
        <v>-124</v>
      </c>
      <c r="R7" s="11"/>
      <c r="S7" s="39" t="str">
        <f>'[2]Legacy Franchises'!$BJ$31</f>
        <v>NM</v>
      </c>
      <c r="T7" s="154"/>
    </row>
    <row r="8" spans="1:20" ht="15.75" customHeight="1" x14ac:dyDescent="0.25">
      <c r="A8" s="14"/>
      <c r="B8" s="384" t="s">
        <v>38</v>
      </c>
      <c r="C8" s="384"/>
      <c r="D8" s="203">
        <v>2852</v>
      </c>
      <c r="E8" s="84"/>
      <c r="F8" s="148">
        <v>2052</v>
      </c>
      <c r="G8" s="84"/>
      <c r="H8" s="148">
        <v>1931</v>
      </c>
      <c r="I8" s="89"/>
      <c r="J8" s="169">
        <v>0.39</v>
      </c>
      <c r="K8" s="139"/>
      <c r="L8" s="131">
        <v>0.48</v>
      </c>
      <c r="M8" s="32"/>
      <c r="N8" s="27"/>
      <c r="O8" s="21">
        <f>'[2]Legacy Franchises'!$BH$11</f>
        <v>2852</v>
      </c>
      <c r="P8" s="12"/>
      <c r="Q8" s="21">
        <f>'[2]Legacy Franchises'!$BF$11</f>
        <v>3866</v>
      </c>
      <c r="R8" s="12"/>
      <c r="S8" s="40">
        <f>'[2]Legacy Franchises'!$BJ$11</f>
        <v>-0.26</v>
      </c>
      <c r="T8" s="155"/>
    </row>
    <row r="9" spans="1:20" ht="6.75" customHeight="1" x14ac:dyDescent="0.25">
      <c r="A9" s="14"/>
      <c r="B9" s="85"/>
      <c r="C9" s="85"/>
      <c r="D9" s="203"/>
      <c r="E9" s="84"/>
      <c r="F9" s="148"/>
      <c r="G9" s="84"/>
      <c r="H9" s="148"/>
      <c r="I9" s="89"/>
      <c r="J9" s="169"/>
      <c r="K9" s="139"/>
      <c r="L9" s="131"/>
      <c r="M9" s="32"/>
      <c r="N9" s="27"/>
      <c r="O9" s="22"/>
      <c r="P9" s="12"/>
      <c r="Q9" s="22"/>
      <c r="R9" s="12"/>
      <c r="S9" s="41"/>
      <c r="T9" s="155"/>
    </row>
    <row r="10" spans="1:20" ht="15.75" customHeight="1" x14ac:dyDescent="0.25">
      <c r="A10" s="14"/>
      <c r="B10" s="386" t="s">
        <v>29</v>
      </c>
      <c r="C10" s="386"/>
      <c r="D10" s="203">
        <v>1752</v>
      </c>
      <c r="E10" s="84"/>
      <c r="F10" s="148">
        <v>1830</v>
      </c>
      <c r="G10" s="84"/>
      <c r="H10" s="148">
        <v>2293</v>
      </c>
      <c r="I10" s="89"/>
      <c r="J10" s="169">
        <v>-0.04</v>
      </c>
      <c r="K10" s="139"/>
      <c r="L10" s="131">
        <v>-0.24</v>
      </c>
      <c r="M10" s="32"/>
      <c r="N10" s="27"/>
      <c r="O10" s="22">
        <f>'[2]Legacy Franchises'!$BH$12</f>
        <v>1752</v>
      </c>
      <c r="P10" s="12"/>
      <c r="Q10" s="22">
        <f>'[2]Legacy Franchises'!$BF$12</f>
        <v>4107</v>
      </c>
      <c r="R10" s="12"/>
      <c r="S10" s="41">
        <f>'[2]Legacy Franchises'!$BJ$12</f>
        <v>-0.56999999999999995</v>
      </c>
      <c r="T10" s="155"/>
    </row>
    <row r="11" spans="1:20" ht="6.75" customHeight="1" x14ac:dyDescent="0.25">
      <c r="A11" s="14"/>
      <c r="B11" s="88"/>
      <c r="C11" s="85"/>
      <c r="D11" s="201"/>
      <c r="E11" s="81"/>
      <c r="F11" s="100"/>
      <c r="G11" s="81"/>
      <c r="H11" s="100"/>
      <c r="I11" s="76"/>
      <c r="J11" s="165"/>
      <c r="K11" s="122"/>
      <c r="L11" s="103"/>
      <c r="M11" s="32"/>
      <c r="N11" s="27"/>
      <c r="O11" s="22"/>
      <c r="P11" s="12"/>
      <c r="Q11" s="22"/>
      <c r="R11" s="12"/>
      <c r="S11" s="41"/>
      <c r="T11" s="155"/>
    </row>
    <row r="12" spans="1:20" ht="17.25" customHeight="1" x14ac:dyDescent="0.25">
      <c r="A12" s="14"/>
      <c r="B12" s="90"/>
      <c r="C12" s="90" t="s">
        <v>19</v>
      </c>
      <c r="D12" s="201">
        <v>186</v>
      </c>
      <c r="E12" s="81"/>
      <c r="F12" s="100">
        <v>168</v>
      </c>
      <c r="G12" s="81"/>
      <c r="H12" s="100">
        <v>151</v>
      </c>
      <c r="I12" s="76"/>
      <c r="J12" s="165">
        <v>0.11</v>
      </c>
      <c r="K12" s="122"/>
      <c r="L12" s="103">
        <v>0.23</v>
      </c>
      <c r="M12" s="29"/>
      <c r="N12" s="19"/>
      <c r="O12" s="20">
        <f>'[2]Legacy Franchises'!$BH$13</f>
        <v>186</v>
      </c>
      <c r="P12" s="10"/>
      <c r="Q12" s="20">
        <f>'[2]Legacy Franchises'!$BF$13</f>
        <v>284</v>
      </c>
      <c r="R12" s="10"/>
      <c r="S12" s="38">
        <f>'[2]Legacy Franchises'!$BJ$13</f>
        <v>-0.35</v>
      </c>
      <c r="T12" s="153"/>
    </row>
    <row r="13" spans="1:20" ht="17.25" customHeight="1" x14ac:dyDescent="0.25">
      <c r="A13" s="14"/>
      <c r="B13" s="90"/>
      <c r="C13" s="90" t="s">
        <v>161</v>
      </c>
      <c r="D13" s="201">
        <v>-15</v>
      </c>
      <c r="E13" s="81"/>
      <c r="F13" s="100">
        <v>-58</v>
      </c>
      <c r="G13" s="81"/>
      <c r="H13" s="100">
        <v>-22</v>
      </c>
      <c r="I13" s="76"/>
      <c r="J13" s="172">
        <v>0.74137931034482762</v>
      </c>
      <c r="K13" s="80"/>
      <c r="L13" s="80">
        <v>0.31818181818181823</v>
      </c>
      <c r="M13" s="16"/>
      <c r="N13" s="19"/>
      <c r="O13" s="20">
        <f>'[2]Legacy Franchises'!$BH$14+'[2]Legacy Franchises'!$BH$15</f>
        <v>-15</v>
      </c>
      <c r="P13" s="11"/>
      <c r="Q13" s="20">
        <f>'[2]Legacy Franchises'!$BF$14+'[2]Legacy Franchises'!$BF$15</f>
        <v>-53</v>
      </c>
      <c r="R13" s="11"/>
      <c r="S13" s="39" t="e">
        <f>+IF(ABS($O13/Q13-1)&gt;#REF!,"NM",IF($O13&gt;=0,$D13/Q13-1,-($O13/Q13-1)))</f>
        <v>#REF!</v>
      </c>
      <c r="T13" s="154"/>
    </row>
    <row r="14" spans="1:20" ht="17.25" customHeight="1" x14ac:dyDescent="0.25">
      <c r="A14" s="14"/>
      <c r="B14" s="90"/>
      <c r="C14" s="90" t="s">
        <v>155</v>
      </c>
      <c r="D14" s="202">
        <v>174</v>
      </c>
      <c r="E14" s="81"/>
      <c r="F14" s="136">
        <v>13</v>
      </c>
      <c r="G14" s="81"/>
      <c r="H14" s="136">
        <v>31</v>
      </c>
      <c r="I14" s="76"/>
      <c r="J14" s="167" t="s">
        <v>5</v>
      </c>
      <c r="K14" s="122"/>
      <c r="L14" s="137" t="s">
        <v>5</v>
      </c>
      <c r="M14" s="29"/>
      <c r="N14" s="19"/>
      <c r="O14" s="20">
        <f>'[2]Legacy Franchises'!$BH$16</f>
        <v>174</v>
      </c>
      <c r="P14" s="10"/>
      <c r="Q14" s="20">
        <f>'[2]Legacy Franchises'!$BF$16</f>
        <v>50</v>
      </c>
      <c r="R14" s="10"/>
      <c r="S14" s="38" t="str">
        <f>'[2]Legacy Franchises'!$BJ$16</f>
        <v>NM</v>
      </c>
      <c r="T14" s="153"/>
    </row>
    <row r="15" spans="1:20" ht="15.75" customHeight="1" x14ac:dyDescent="0.25">
      <c r="A15" s="14"/>
      <c r="B15" s="384" t="s">
        <v>20</v>
      </c>
      <c r="C15" s="384"/>
      <c r="D15" s="203">
        <v>345</v>
      </c>
      <c r="E15" s="84"/>
      <c r="F15" s="148">
        <v>123</v>
      </c>
      <c r="G15" s="84"/>
      <c r="H15" s="148">
        <v>160</v>
      </c>
      <c r="I15" s="89"/>
      <c r="J15" s="169" t="s">
        <v>5</v>
      </c>
      <c r="K15" s="139"/>
      <c r="L15" s="131" t="s">
        <v>5</v>
      </c>
      <c r="M15" s="32"/>
      <c r="N15" s="27"/>
      <c r="O15" s="21">
        <f>'[2]Legacy Franchises'!$BH$17</f>
        <v>345</v>
      </c>
      <c r="P15" s="12"/>
      <c r="Q15" s="21">
        <f>'[2]Legacy Franchises'!$BF$17</f>
        <v>281</v>
      </c>
      <c r="R15" s="12"/>
      <c r="S15" s="40">
        <f>'[2]Legacy Franchises'!$BJ$17</f>
        <v>0.23</v>
      </c>
      <c r="T15" s="155"/>
    </row>
    <row r="16" spans="1:20" ht="6.75" customHeight="1" x14ac:dyDescent="0.25">
      <c r="A16" s="14"/>
      <c r="B16" s="85"/>
      <c r="C16" s="85"/>
      <c r="D16" s="204"/>
      <c r="E16" s="89"/>
      <c r="F16" s="96"/>
      <c r="G16" s="89"/>
      <c r="H16" s="96"/>
      <c r="I16" s="76"/>
      <c r="J16" s="169"/>
      <c r="K16" s="122"/>
      <c r="L16" s="131"/>
      <c r="M16" s="32"/>
      <c r="N16" s="27"/>
      <c r="O16" s="22"/>
      <c r="P16" s="12"/>
      <c r="Q16" s="22"/>
      <c r="R16" s="12"/>
      <c r="S16" s="41"/>
      <c r="T16" s="155"/>
    </row>
    <row r="17" spans="1:20" ht="15.75" customHeight="1" x14ac:dyDescent="0.25">
      <c r="A17" s="14"/>
      <c r="B17" s="384" t="s">
        <v>34</v>
      </c>
      <c r="C17" s="384"/>
      <c r="D17" s="204">
        <v>604</v>
      </c>
      <c r="E17" s="89"/>
      <c r="F17" s="96">
        <v>72</v>
      </c>
      <c r="G17" s="94"/>
      <c r="H17" s="96">
        <v>-383</v>
      </c>
      <c r="I17" s="89"/>
      <c r="J17" s="169" t="s">
        <v>5</v>
      </c>
      <c r="K17" s="122"/>
      <c r="L17" s="131" t="s">
        <v>5</v>
      </c>
      <c r="M17" s="32"/>
      <c r="N17" s="27"/>
      <c r="O17" s="22">
        <f>'[2]Legacy Franchises'!$BH$22</f>
        <v>604</v>
      </c>
      <c r="P17" s="12"/>
      <c r="Q17" s="22">
        <f>'[2]Legacy Franchises'!$BF$22</f>
        <v>-400</v>
      </c>
      <c r="R17" s="12"/>
      <c r="S17" s="41" t="str">
        <f>'[2]Legacy Franchises'!$BJ$22</f>
        <v>NM</v>
      </c>
      <c r="T17" s="155"/>
    </row>
    <row r="18" spans="1:20" ht="6" customHeight="1" x14ac:dyDescent="0.25">
      <c r="A18" s="14"/>
      <c r="B18" s="85"/>
      <c r="C18" s="85"/>
      <c r="D18" s="204"/>
      <c r="E18" s="89"/>
      <c r="F18" s="96"/>
      <c r="G18" s="94"/>
      <c r="H18" s="96"/>
      <c r="I18" s="89"/>
      <c r="J18" s="169"/>
      <c r="K18" s="122"/>
      <c r="L18" s="131"/>
      <c r="M18" s="33"/>
      <c r="N18" s="34"/>
      <c r="O18" s="22"/>
      <c r="P18" s="35"/>
      <c r="Q18" s="22"/>
      <c r="R18" s="35"/>
      <c r="S18" s="41"/>
      <c r="T18" s="155"/>
    </row>
    <row r="19" spans="1:20" ht="6.75" customHeight="1" x14ac:dyDescent="0.25">
      <c r="A19" s="14"/>
      <c r="B19" s="97"/>
      <c r="C19" s="97"/>
      <c r="D19" s="205"/>
      <c r="E19" s="98"/>
      <c r="F19" s="143"/>
      <c r="G19" s="98"/>
      <c r="H19" s="143"/>
      <c r="I19" s="98"/>
      <c r="J19" s="170"/>
      <c r="K19" s="224"/>
      <c r="L19" s="144"/>
      <c r="M19" s="28"/>
      <c r="N19" s="36"/>
      <c r="O19" s="24"/>
      <c r="P19" s="13"/>
      <c r="Q19" s="24"/>
      <c r="R19" s="13"/>
      <c r="S19" s="42"/>
      <c r="T19" s="153"/>
    </row>
    <row r="20" spans="1:20" ht="15.75" customHeight="1" x14ac:dyDescent="0.25">
      <c r="A20" s="14"/>
      <c r="B20" s="386" t="s">
        <v>8</v>
      </c>
      <c r="C20" s="386"/>
      <c r="D20" s="206"/>
      <c r="E20" s="108"/>
      <c r="F20" s="104"/>
      <c r="G20" s="108"/>
      <c r="H20" s="104"/>
      <c r="I20" s="76"/>
      <c r="J20" s="165"/>
      <c r="K20" s="223"/>
      <c r="L20" s="103"/>
      <c r="M20" s="31"/>
      <c r="N20" s="30"/>
      <c r="O20" s="25"/>
      <c r="P20" s="37"/>
      <c r="Q20" s="25"/>
      <c r="R20" s="37"/>
      <c r="S20" s="38"/>
      <c r="T20" s="153"/>
    </row>
    <row r="21" spans="1:20" ht="15.75" customHeight="1" x14ac:dyDescent="0.25">
      <c r="A21" s="14"/>
      <c r="B21" s="388" t="s">
        <v>40</v>
      </c>
      <c r="C21" s="388"/>
      <c r="D21" s="201">
        <v>10</v>
      </c>
      <c r="E21" s="81"/>
      <c r="F21" s="100">
        <v>13.3</v>
      </c>
      <c r="G21" s="81"/>
      <c r="H21" s="100">
        <v>19.5</v>
      </c>
      <c r="I21" s="76"/>
      <c r="J21" s="165">
        <v>-0.25</v>
      </c>
      <c r="K21" s="103"/>
      <c r="L21" s="103">
        <v>-0.49</v>
      </c>
      <c r="M21" s="29"/>
      <c r="N21" s="19"/>
      <c r="O21" s="20">
        <f>'[2]Legacy Franchises'!$BH$35</f>
        <v>0</v>
      </c>
      <c r="P21" s="10"/>
      <c r="Q21" s="20">
        <f>'[2]Legacy Franchises'!$BF$35</f>
        <v>0</v>
      </c>
      <c r="R21" s="10"/>
      <c r="S21" s="38">
        <f>'[2]Legacy Franchises'!$BJ$35</f>
        <v>0</v>
      </c>
      <c r="T21" s="153"/>
    </row>
    <row r="22" spans="1:20" ht="15.75" customHeight="1" x14ac:dyDescent="0.25">
      <c r="A22" s="14"/>
      <c r="B22" s="107" t="s">
        <v>41</v>
      </c>
      <c r="C22" s="107"/>
      <c r="D22" s="201">
        <v>14.4</v>
      </c>
      <c r="E22" s="81"/>
      <c r="F22" s="100">
        <v>14.5</v>
      </c>
      <c r="G22" s="81"/>
      <c r="H22" s="100">
        <v>17.5</v>
      </c>
      <c r="I22" s="76"/>
      <c r="J22" s="165">
        <v>-0.01</v>
      </c>
      <c r="K22" s="103"/>
      <c r="L22" s="103">
        <v>-0.18</v>
      </c>
      <c r="M22" s="29"/>
      <c r="N22" s="19"/>
      <c r="O22" s="20">
        <f>'[2]Legacy Franchises'!$BH$36</f>
        <v>0</v>
      </c>
      <c r="P22" s="10"/>
      <c r="Q22" s="20">
        <f>'[2]Legacy Franchises'!$BF$36</f>
        <v>0</v>
      </c>
      <c r="R22" s="10"/>
      <c r="S22" s="38">
        <f>'[2]Legacy Franchises'!$BJ$36</f>
        <v>0</v>
      </c>
      <c r="T22" s="153"/>
    </row>
    <row r="23" spans="1:20" ht="15.75" customHeight="1" x14ac:dyDescent="0.25">
      <c r="A23" s="14"/>
      <c r="B23" s="388" t="s">
        <v>162</v>
      </c>
      <c r="C23" s="388"/>
      <c r="D23" s="201">
        <v>24</v>
      </c>
      <c r="E23" s="81"/>
      <c r="F23" s="100">
        <v>21.9</v>
      </c>
      <c r="G23" s="81"/>
      <c r="H23" s="100">
        <v>20.7</v>
      </c>
      <c r="I23" s="76"/>
      <c r="J23" s="165">
        <v>0.1</v>
      </c>
      <c r="K23" s="103"/>
      <c r="L23" s="103">
        <v>0.16</v>
      </c>
      <c r="M23" s="29"/>
      <c r="N23" s="19"/>
      <c r="O23" s="20">
        <f>'[2]Legacy Franchises'!$BH$43</f>
        <v>0</v>
      </c>
      <c r="P23" s="10"/>
      <c r="Q23" s="20">
        <f>'[2]Legacy Franchises'!$BF$43</f>
        <v>0</v>
      </c>
      <c r="R23" s="10"/>
      <c r="S23" s="38">
        <f>'[2]Legacy Franchises'!$BJ$43</f>
        <v>0</v>
      </c>
      <c r="T23" s="153"/>
    </row>
    <row r="24" spans="1:20" ht="15.75" customHeight="1" x14ac:dyDescent="0.25">
      <c r="A24" s="14"/>
      <c r="B24" s="107" t="s">
        <v>163</v>
      </c>
      <c r="C24" s="107"/>
      <c r="D24" s="201">
        <v>38.299999999999997</v>
      </c>
      <c r="E24" s="81"/>
      <c r="F24" s="100">
        <v>36.5</v>
      </c>
      <c r="G24" s="81"/>
      <c r="H24" s="100">
        <v>33.9</v>
      </c>
      <c r="I24" s="76"/>
      <c r="J24" s="165">
        <v>0.05</v>
      </c>
      <c r="K24" s="103"/>
      <c r="L24" s="103">
        <v>0.13</v>
      </c>
      <c r="M24" s="29"/>
      <c r="N24" s="19"/>
      <c r="O24" s="20">
        <f>'[2]Legacy Franchises'!$BH$44</f>
        <v>0</v>
      </c>
      <c r="P24" s="10"/>
      <c r="Q24" s="20">
        <f>'[2]Legacy Franchises'!$BF$44</f>
        <v>0</v>
      </c>
      <c r="R24" s="10"/>
      <c r="S24" s="38">
        <f>'[2]Legacy Franchises'!$BJ$44</f>
        <v>0</v>
      </c>
      <c r="T24" s="153"/>
    </row>
    <row r="25" spans="1:20" ht="15.75" customHeight="1" x14ac:dyDescent="0.25">
      <c r="A25" s="14"/>
      <c r="B25" s="388" t="s">
        <v>42</v>
      </c>
      <c r="C25" s="388"/>
      <c r="D25" s="201">
        <v>2.8</v>
      </c>
      <c r="E25" s="81"/>
      <c r="F25" s="100">
        <v>3</v>
      </c>
      <c r="G25" s="81"/>
      <c r="H25" s="100">
        <v>3.7</v>
      </c>
      <c r="I25" s="76"/>
      <c r="J25" s="165">
        <v>-7.0000000000000007E-2</v>
      </c>
      <c r="K25" s="103"/>
      <c r="L25" s="103">
        <v>-0.24</v>
      </c>
      <c r="M25" s="16"/>
      <c r="N25" s="19"/>
      <c r="O25" s="20">
        <f>'[2]Legacy Franchises'!$BH$51</f>
        <v>0</v>
      </c>
      <c r="P25" s="11"/>
      <c r="Q25" s="20">
        <f>'[2]Legacy Franchises'!$BF$51</f>
        <v>0</v>
      </c>
      <c r="R25" s="11"/>
      <c r="S25" s="38">
        <f>'[2]Legacy Franchises'!$BJ$51</f>
        <v>0</v>
      </c>
      <c r="T25" s="153"/>
    </row>
    <row r="26" spans="1:20" ht="6.75" customHeight="1" x14ac:dyDescent="0.25">
      <c r="A26" s="14"/>
      <c r="B26" s="107"/>
      <c r="C26" s="107"/>
      <c r="D26" s="107"/>
      <c r="E26" s="107"/>
      <c r="F26" s="107"/>
      <c r="G26" s="107"/>
      <c r="H26" s="107"/>
      <c r="I26" s="107"/>
      <c r="J26" s="177"/>
      <c r="K26" s="164"/>
      <c r="L26" s="164"/>
      <c r="M26" s="47"/>
      <c r="N26" s="48"/>
      <c r="O26" s="43"/>
      <c r="P26" s="43"/>
      <c r="Q26" s="43"/>
      <c r="R26" s="43"/>
      <c r="S26" s="43"/>
      <c r="T26" s="156"/>
    </row>
    <row r="27" spans="1:20" ht="14.25" customHeight="1" x14ac:dyDescent="0.25">
      <c r="A27" s="14"/>
      <c r="B27" s="145" t="s">
        <v>2</v>
      </c>
      <c r="C27" s="145"/>
      <c r="D27" s="145"/>
      <c r="E27" s="145"/>
      <c r="F27" s="145"/>
      <c r="G27" s="145"/>
      <c r="H27" s="145"/>
      <c r="I27" s="145"/>
      <c r="J27" s="145"/>
      <c r="K27" s="145"/>
      <c r="L27" s="145"/>
      <c r="M27" s="49"/>
      <c r="N27" s="17"/>
      <c r="O27" s="18"/>
      <c r="P27" s="18"/>
      <c r="Q27" s="18"/>
      <c r="R27" s="18"/>
      <c r="S27" s="18"/>
      <c r="T27" s="157"/>
    </row>
    <row r="28" spans="1:20" x14ac:dyDescent="0.25">
      <c r="B28" s="119" t="s">
        <v>60</v>
      </c>
      <c r="C28" s="146"/>
      <c r="D28" s="149"/>
      <c r="E28" s="149"/>
      <c r="F28" s="149"/>
      <c r="G28" s="149"/>
      <c r="H28" s="149"/>
      <c r="I28" s="149"/>
      <c r="J28" s="149"/>
      <c r="K28" s="149"/>
      <c r="L28" s="133"/>
    </row>
    <row r="29" spans="1:20" ht="14.25" customHeight="1" x14ac:dyDescent="0.25">
      <c r="A29" s="14"/>
      <c r="B29" s="119" t="s">
        <v>12</v>
      </c>
      <c r="C29" s="146"/>
      <c r="D29" s="132"/>
      <c r="E29" s="132"/>
      <c r="F29" s="132"/>
      <c r="G29" s="132"/>
      <c r="H29" s="132"/>
      <c r="I29" s="132"/>
      <c r="J29" s="132"/>
      <c r="K29" s="132"/>
      <c r="L29" s="132"/>
      <c r="M29" s="49"/>
      <c r="N29" s="17"/>
      <c r="O29" s="17"/>
      <c r="P29" s="17"/>
      <c r="Q29" s="17"/>
      <c r="R29" s="17"/>
      <c r="S29" s="17"/>
      <c r="T29" s="157"/>
    </row>
    <row r="30" spans="1:20" ht="14.25" customHeight="1" x14ac:dyDescent="0.25">
      <c r="A30" s="14"/>
      <c r="B30" s="119" t="s">
        <v>59</v>
      </c>
      <c r="C30" s="146"/>
      <c r="D30" s="132"/>
      <c r="E30" s="132"/>
      <c r="F30" s="132"/>
      <c r="G30" s="132"/>
      <c r="H30" s="132"/>
      <c r="I30" s="132"/>
      <c r="J30" s="132"/>
      <c r="K30" s="132"/>
      <c r="L30" s="132"/>
      <c r="M30" s="49"/>
      <c r="N30" s="17"/>
      <c r="O30" s="17"/>
      <c r="P30" s="17"/>
      <c r="Q30" s="17"/>
      <c r="R30" s="17"/>
      <c r="S30" s="17"/>
      <c r="T30" s="157"/>
    </row>
    <row r="31" spans="1:20" s="2" customFormat="1" ht="14.25" customHeight="1" x14ac:dyDescent="0.25">
      <c r="A31" s="57"/>
      <c r="B31" s="120"/>
      <c r="C31" s="146"/>
      <c r="D31" s="132"/>
      <c r="E31" s="132"/>
      <c r="F31" s="132"/>
      <c r="G31" s="132"/>
      <c r="H31" s="132"/>
      <c r="I31" s="132"/>
      <c r="J31" s="132"/>
      <c r="K31" s="132"/>
      <c r="L31" s="132"/>
      <c r="M31" s="49"/>
      <c r="N31" s="17"/>
      <c r="O31" s="17"/>
      <c r="P31" s="17"/>
      <c r="Q31" s="17"/>
      <c r="R31" s="17"/>
      <c r="S31" s="17"/>
      <c r="T31" s="157"/>
    </row>
  </sheetData>
  <mergeCells count="9">
    <mergeCell ref="B20:C20"/>
    <mergeCell ref="B21:C21"/>
    <mergeCell ref="B25:C25"/>
    <mergeCell ref="B23:C23"/>
    <mergeCell ref="B4:C4"/>
    <mergeCell ref="B8:C8"/>
    <mergeCell ref="B10:C10"/>
    <mergeCell ref="B15:C15"/>
    <mergeCell ref="B17:C17"/>
  </mergeCells>
  <pageMargins left="0.7" right="0.7" top="0.75" bottom="0.75" header="0.3" footer="0.3"/>
  <pageSetup scale="73" orientation="landscape" r:id="rId1"/>
  <headerFooter>
    <oddFooter xml:space="preserve">&amp;C(d) Credit Card Spend Volume was changed from Cards Purchase Sales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pageSetUpPr autoPageBreaks="0" fitToPage="1"/>
  </sheetPr>
  <dimension ref="A1:L35"/>
  <sheetViews>
    <sheetView showGridLines="0" zoomScale="85" zoomScaleNormal="85" zoomScaleSheetLayoutView="100" workbookViewId="0">
      <selection activeCell="H5" sqref="H5"/>
    </sheetView>
  </sheetViews>
  <sheetFormatPr defaultColWidth="9.140625" defaultRowHeight="14.25" x14ac:dyDescent="0.25"/>
  <cols>
    <col min="1" max="1" width="9.28515625" style="4" customWidth="1"/>
    <col min="2" max="2" width="1.140625" style="1" customWidth="1"/>
    <col min="3" max="3" width="66.7109375" style="1" customWidth="1"/>
    <col min="4" max="4" width="14.28515625" style="1" customWidth="1"/>
    <col min="5" max="5" width="1.140625" style="1" customWidth="1"/>
    <col min="6" max="6" width="14.28515625" style="1" customWidth="1"/>
    <col min="7" max="7" width="1.140625" style="1" customWidth="1"/>
    <col min="8" max="8" width="14.28515625" style="1" customWidth="1"/>
    <col min="9" max="9" width="1.140625" style="1" customWidth="1"/>
    <col min="10" max="10" width="12.7109375" style="1" customWidth="1"/>
    <col min="11" max="11" width="1.140625" style="1" customWidth="1"/>
    <col min="12" max="12" width="12.7109375" style="2" customWidth="1"/>
    <col min="13" max="16384" width="9.140625" style="1"/>
  </cols>
  <sheetData>
    <row r="1" spans="1:12" ht="5.25" customHeight="1" x14ac:dyDescent="0.25"/>
    <row r="2" spans="1:12" ht="5.25" customHeight="1" x14ac:dyDescent="0.25"/>
    <row r="3" spans="1:12" ht="5.25" customHeight="1" x14ac:dyDescent="0.25">
      <c r="B3" s="3"/>
      <c r="C3" s="3"/>
      <c r="D3" s="3"/>
      <c r="E3" s="3"/>
      <c r="F3" s="3"/>
      <c r="G3" s="3"/>
      <c r="H3" s="3"/>
      <c r="I3" s="3"/>
      <c r="J3" s="3"/>
      <c r="K3" s="3"/>
      <c r="L3" s="3"/>
    </row>
    <row r="4" spans="1:12" ht="33" customHeight="1" x14ac:dyDescent="0.25">
      <c r="A4" s="8"/>
      <c r="B4" s="391" t="s">
        <v>164</v>
      </c>
      <c r="C4" s="391"/>
      <c r="D4" s="344" t="s">
        <v>143</v>
      </c>
      <c r="E4" s="345">
        <v>0</v>
      </c>
      <c r="F4" s="344" t="s">
        <v>129</v>
      </c>
      <c r="G4" s="345">
        <v>0</v>
      </c>
      <c r="H4" s="344" t="s">
        <v>142</v>
      </c>
      <c r="I4" s="346"/>
      <c r="J4" s="347" t="s">
        <v>1</v>
      </c>
      <c r="K4" s="348"/>
      <c r="L4" s="347" t="s">
        <v>0</v>
      </c>
    </row>
    <row r="5" spans="1:12" ht="15.75" customHeight="1" x14ac:dyDescent="0.25">
      <c r="A5" s="15"/>
      <c r="B5" s="384" t="s">
        <v>39</v>
      </c>
      <c r="C5" s="384"/>
      <c r="D5" s="93">
        <v>914</v>
      </c>
      <c r="E5" s="89"/>
      <c r="F5" s="93">
        <v>699</v>
      </c>
      <c r="G5" s="89"/>
      <c r="H5" s="93">
        <v>190</v>
      </c>
      <c r="I5" s="76"/>
      <c r="J5" s="87">
        <v>0.31</v>
      </c>
      <c r="K5" s="80"/>
      <c r="L5" s="87" t="s">
        <v>5</v>
      </c>
    </row>
    <row r="6" spans="1:12" ht="6.75" customHeight="1" x14ac:dyDescent="0.25">
      <c r="A6" s="15"/>
      <c r="B6" s="85"/>
      <c r="C6" s="85"/>
      <c r="D6" s="86"/>
      <c r="E6" s="84"/>
      <c r="F6" s="86"/>
      <c r="G6" s="84"/>
      <c r="H6" s="86"/>
      <c r="I6" s="76"/>
      <c r="J6" s="87"/>
      <c r="K6" s="80"/>
      <c r="L6" s="87"/>
    </row>
    <row r="7" spans="1:12" ht="15.75" customHeight="1" x14ac:dyDescent="0.25">
      <c r="A7" s="15"/>
      <c r="B7" s="386" t="s">
        <v>29</v>
      </c>
      <c r="C7" s="386"/>
      <c r="D7" s="127">
        <v>310</v>
      </c>
      <c r="E7" s="84"/>
      <c r="F7" s="127">
        <v>247</v>
      </c>
      <c r="G7" s="84"/>
      <c r="H7" s="127">
        <v>260</v>
      </c>
      <c r="I7" s="89"/>
      <c r="J7" s="87">
        <v>0.26</v>
      </c>
      <c r="K7" s="95"/>
      <c r="L7" s="87">
        <v>0.19</v>
      </c>
    </row>
    <row r="8" spans="1:12" ht="6" customHeight="1" x14ac:dyDescent="0.25">
      <c r="A8" s="15"/>
      <c r="B8" s="88"/>
      <c r="C8" s="85"/>
      <c r="D8" s="86"/>
      <c r="E8" s="84"/>
      <c r="F8" s="86"/>
      <c r="G8" s="84"/>
      <c r="H8" s="86"/>
      <c r="I8" s="76"/>
      <c r="J8" s="87"/>
      <c r="K8" s="80"/>
      <c r="L8" s="87"/>
    </row>
    <row r="9" spans="1:12" ht="15.75" customHeight="1" x14ac:dyDescent="0.25">
      <c r="A9" s="15"/>
      <c r="B9" s="384" t="s">
        <v>165</v>
      </c>
      <c r="C9" s="384"/>
      <c r="D9" s="127">
        <v>111</v>
      </c>
      <c r="E9" s="84"/>
      <c r="F9" s="127">
        <v>0</v>
      </c>
      <c r="G9" s="84"/>
      <c r="H9" s="127">
        <v>0</v>
      </c>
      <c r="I9" s="89"/>
      <c r="J9" s="87" t="s">
        <v>5</v>
      </c>
      <c r="K9" s="95"/>
      <c r="L9" s="87" t="s">
        <v>5</v>
      </c>
    </row>
    <row r="10" spans="1:12" ht="6.75" customHeight="1" x14ac:dyDescent="0.25">
      <c r="A10" s="15"/>
      <c r="B10" s="85"/>
      <c r="C10" s="85"/>
      <c r="D10" s="127"/>
      <c r="E10" s="84"/>
      <c r="F10" s="127"/>
      <c r="G10" s="84"/>
      <c r="H10" s="127"/>
      <c r="I10" s="89"/>
      <c r="J10" s="87"/>
      <c r="K10" s="95"/>
      <c r="L10" s="87"/>
    </row>
    <row r="11" spans="1:12" ht="15.75" customHeight="1" x14ac:dyDescent="0.25">
      <c r="A11" s="15"/>
      <c r="B11" s="384" t="s">
        <v>120</v>
      </c>
      <c r="C11" s="384"/>
      <c r="D11" s="127">
        <v>259</v>
      </c>
      <c r="E11" s="84"/>
      <c r="F11" s="127">
        <v>431</v>
      </c>
      <c r="G11" s="84"/>
      <c r="H11" s="127">
        <v>192</v>
      </c>
      <c r="I11" s="89"/>
      <c r="J11" s="87">
        <v>-0.4</v>
      </c>
      <c r="K11" s="95"/>
      <c r="L11" s="87">
        <v>0.35</v>
      </c>
    </row>
    <row r="12" spans="1:12" ht="6.75" customHeight="1" x14ac:dyDescent="0.25">
      <c r="A12" s="15"/>
      <c r="B12" s="85"/>
      <c r="C12" s="90"/>
      <c r="D12" s="158"/>
      <c r="E12" s="79"/>
      <c r="F12" s="158"/>
      <c r="G12" s="79"/>
      <c r="H12" s="84"/>
      <c r="I12" s="79"/>
      <c r="J12" s="76"/>
      <c r="K12" s="77"/>
      <c r="L12" s="80"/>
    </row>
    <row r="13" spans="1:12" ht="15.75" customHeight="1" x14ac:dyDescent="0.25">
      <c r="A13" s="15"/>
      <c r="B13" s="85" t="s">
        <v>34</v>
      </c>
      <c r="C13" s="85"/>
      <c r="D13" s="93">
        <v>255</v>
      </c>
      <c r="E13" s="89"/>
      <c r="F13" s="93">
        <v>431</v>
      </c>
      <c r="G13" s="94"/>
      <c r="H13" s="93">
        <v>189</v>
      </c>
      <c r="I13" s="89"/>
      <c r="J13" s="87">
        <v>-0.41</v>
      </c>
      <c r="K13" s="80"/>
      <c r="L13" s="87">
        <v>0.35</v>
      </c>
    </row>
    <row r="14" spans="1:12" ht="6.75" customHeight="1" x14ac:dyDescent="0.25">
      <c r="A14" s="15"/>
      <c r="B14" s="116"/>
      <c r="C14" s="116"/>
      <c r="D14" s="159"/>
      <c r="E14" s="160"/>
      <c r="F14" s="159"/>
      <c r="G14" s="160"/>
      <c r="H14" s="159"/>
      <c r="I14" s="160"/>
      <c r="J14" s="161"/>
      <c r="K14" s="162"/>
      <c r="L14" s="161"/>
    </row>
    <row r="15" spans="1:12" ht="15.95" customHeight="1" x14ac:dyDescent="0.25">
      <c r="A15" s="15"/>
      <c r="B15" s="119" t="s">
        <v>45</v>
      </c>
      <c r="C15" s="163"/>
      <c r="D15" s="118"/>
      <c r="E15" s="118"/>
      <c r="F15" s="118"/>
      <c r="G15" s="118"/>
      <c r="H15" s="118"/>
      <c r="I15" s="118"/>
      <c r="J15" s="118"/>
      <c r="K15" s="118"/>
      <c r="L15" s="118"/>
    </row>
    <row r="16" spans="1:12" customFormat="1" ht="15" x14ac:dyDescent="0.25">
      <c r="C16" s="1"/>
      <c r="D16" s="1"/>
      <c r="E16" s="1"/>
      <c r="F16" s="1"/>
      <c r="G16" s="1"/>
      <c r="H16" s="1"/>
      <c r="I16" s="1"/>
      <c r="J16" s="1"/>
      <c r="K16" s="1"/>
      <c r="L16" s="1"/>
    </row>
    <row r="17" spans="2:12" customFormat="1" ht="15" x14ac:dyDescent="0.25">
      <c r="C17" s="1"/>
      <c r="D17" s="1"/>
      <c r="E17" s="1"/>
      <c r="F17" s="1"/>
      <c r="G17" s="1"/>
      <c r="H17" s="1"/>
      <c r="I17" s="1"/>
      <c r="J17" s="1"/>
      <c r="K17" s="1"/>
      <c r="L17" s="1"/>
    </row>
    <row r="18" spans="2:12" customFormat="1" ht="15" x14ac:dyDescent="0.25">
      <c r="C18" s="1"/>
      <c r="D18" s="1"/>
      <c r="E18" s="1"/>
      <c r="F18" s="1"/>
      <c r="G18" s="1"/>
      <c r="H18" s="1"/>
      <c r="I18" s="1"/>
      <c r="J18" s="1"/>
      <c r="K18" s="1"/>
      <c r="L18" s="1"/>
    </row>
    <row r="19" spans="2:12" customFormat="1" ht="15" x14ac:dyDescent="0.25">
      <c r="C19" s="1"/>
      <c r="D19" s="1"/>
      <c r="E19" s="1"/>
      <c r="F19" s="1"/>
      <c r="G19" s="1"/>
      <c r="H19" s="1"/>
      <c r="I19" s="1"/>
      <c r="J19" s="1"/>
      <c r="K19" s="1"/>
      <c r="L19" s="1"/>
    </row>
    <row r="20" spans="2:12" customFormat="1" ht="15" x14ac:dyDescent="0.25">
      <c r="C20" s="1"/>
      <c r="D20" s="1"/>
      <c r="E20" s="1"/>
      <c r="F20" s="1"/>
      <c r="G20" s="1"/>
      <c r="H20" s="1"/>
      <c r="I20" s="1"/>
      <c r="J20" s="1"/>
      <c r="K20" s="1"/>
      <c r="L20" s="1"/>
    </row>
    <row r="21" spans="2:12" customFormat="1" ht="15" x14ac:dyDescent="0.25">
      <c r="C21" s="1"/>
      <c r="D21" s="1"/>
      <c r="E21" s="1"/>
      <c r="F21" s="1"/>
      <c r="G21" s="1"/>
      <c r="H21" s="1"/>
      <c r="I21" s="1"/>
      <c r="J21" s="1"/>
      <c r="K21" s="1"/>
      <c r="L21" s="1"/>
    </row>
    <row r="22" spans="2:12" customFormat="1" ht="15" x14ac:dyDescent="0.25">
      <c r="C22" s="1"/>
      <c r="D22" s="1"/>
      <c r="E22" s="1"/>
      <c r="F22" s="1"/>
      <c r="G22" s="1"/>
      <c r="H22" s="1"/>
      <c r="I22" s="1"/>
      <c r="J22" s="1"/>
      <c r="K22" s="1"/>
      <c r="L22" s="1"/>
    </row>
    <row r="23" spans="2:12" customFormat="1" ht="15" x14ac:dyDescent="0.25">
      <c r="C23" s="1"/>
      <c r="D23" s="1"/>
      <c r="E23" s="1"/>
      <c r="F23" s="1"/>
      <c r="G23" s="1"/>
      <c r="H23" s="1"/>
      <c r="I23" s="1"/>
      <c r="J23" s="1"/>
      <c r="K23" s="1"/>
      <c r="L23" s="1"/>
    </row>
    <row r="24" spans="2:12" customFormat="1" ht="15" x14ac:dyDescent="0.25">
      <c r="C24" s="1"/>
      <c r="D24" s="1"/>
      <c r="E24" s="1"/>
      <c r="F24" s="1"/>
      <c r="G24" s="1"/>
      <c r="H24" s="1"/>
      <c r="I24" s="1"/>
      <c r="J24" s="1"/>
      <c r="K24" s="1"/>
      <c r="L24" s="1"/>
    </row>
    <row r="25" spans="2:12" customFormat="1" ht="15" x14ac:dyDescent="0.25">
      <c r="C25" s="1"/>
      <c r="D25" s="1"/>
      <c r="E25" s="1"/>
      <c r="F25" s="1"/>
      <c r="G25" s="1"/>
      <c r="H25" s="1"/>
      <c r="I25" s="1"/>
      <c r="J25" s="1"/>
      <c r="K25" s="1"/>
      <c r="L25" s="1"/>
    </row>
    <row r="26" spans="2:12" customFormat="1" ht="15" x14ac:dyDescent="0.25">
      <c r="C26" s="1"/>
      <c r="D26" s="1"/>
      <c r="E26" s="1"/>
      <c r="F26" s="1"/>
      <c r="G26" s="1"/>
      <c r="H26" s="1"/>
      <c r="I26" s="1"/>
      <c r="J26" s="1"/>
      <c r="K26" s="1"/>
      <c r="L26" s="1"/>
    </row>
    <row r="27" spans="2:12" customFormat="1" ht="15" x14ac:dyDescent="0.25">
      <c r="C27" s="1"/>
      <c r="D27" s="1"/>
      <c r="E27" s="1"/>
      <c r="F27" s="1"/>
      <c r="G27" s="1"/>
      <c r="H27" s="1"/>
      <c r="I27" s="1"/>
      <c r="J27" s="1"/>
      <c r="K27" s="1"/>
      <c r="L27" s="1"/>
    </row>
    <row r="28" spans="2:12" customFormat="1" ht="15" x14ac:dyDescent="0.25">
      <c r="C28" s="1"/>
      <c r="D28" s="1"/>
      <c r="E28" s="1"/>
      <c r="F28" s="1"/>
      <c r="G28" s="1"/>
      <c r="H28" s="1"/>
      <c r="I28" s="1"/>
      <c r="J28" s="1"/>
      <c r="K28" s="1"/>
      <c r="L28" s="1"/>
    </row>
    <row r="29" spans="2:12" customFormat="1" ht="15" x14ac:dyDescent="0.25">
      <c r="C29" s="1"/>
      <c r="D29" s="1"/>
      <c r="E29" s="1"/>
      <c r="F29" s="1"/>
      <c r="G29" s="1"/>
      <c r="H29" s="1"/>
      <c r="I29" s="1"/>
      <c r="J29" s="1"/>
      <c r="K29" s="1"/>
      <c r="L29" s="1"/>
    </row>
    <row r="30" spans="2:12" ht="15.75" x14ac:dyDescent="0.25">
      <c r="B30" s="26"/>
      <c r="L30" s="1"/>
    </row>
    <row r="31" spans="2:12" x14ac:dyDescent="0.25">
      <c r="L31" s="1"/>
    </row>
    <row r="32" spans="2:12" x14ac:dyDescent="0.25">
      <c r="L32" s="1"/>
    </row>
    <row r="33" spans="12:12" x14ac:dyDescent="0.25">
      <c r="L33" s="1"/>
    </row>
    <row r="34" spans="12:12" x14ac:dyDescent="0.25">
      <c r="L34" s="1"/>
    </row>
    <row r="35" spans="12:12" x14ac:dyDescent="0.25">
      <c r="L35" s="1"/>
    </row>
  </sheetData>
  <mergeCells count="5">
    <mergeCell ref="B4:C4"/>
    <mergeCell ref="B5:C5"/>
    <mergeCell ref="B7:C7"/>
    <mergeCell ref="B9:C9"/>
    <mergeCell ref="B11:C11"/>
  </mergeCells>
  <pageMargins left="0.7" right="0.7" top="0.75" bottom="0.75" header="0.3" footer="0.3"/>
  <pageSetup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BD968-3779-43A2-BD25-CFDBD3300894}">
  <sheetPr>
    <tabColor theme="6"/>
    <pageSetUpPr autoPageBreaks="0" fitToPage="1"/>
  </sheetPr>
  <dimension ref="A1:F26"/>
  <sheetViews>
    <sheetView showGridLines="0" zoomScale="75" zoomScaleNormal="75" workbookViewId="0">
      <selection activeCell="D26" sqref="D26"/>
    </sheetView>
  </sheetViews>
  <sheetFormatPr defaultColWidth="9.5703125" defaultRowHeight="15.75" x14ac:dyDescent="0.25"/>
  <cols>
    <col min="1" max="1" width="5.28515625" style="60" customWidth="1"/>
    <col min="2" max="2" width="34.42578125" style="60" customWidth="1"/>
    <col min="3" max="3" width="82.85546875" style="60" bestFit="1" customWidth="1"/>
    <col min="4" max="4" width="16.42578125" style="60" customWidth="1"/>
    <col min="5" max="5" width="34.42578125" style="62" customWidth="1"/>
    <col min="6" max="6" width="4.42578125" style="62" customWidth="1"/>
    <col min="7" max="16384" width="9.5703125" style="60"/>
  </cols>
  <sheetData>
    <row r="1" spans="1:6" x14ac:dyDescent="0.25">
      <c r="A1" s="59"/>
      <c r="D1" s="61"/>
    </row>
    <row r="3" spans="1:6" ht="25.5" customHeight="1" x14ac:dyDescent="0.25">
      <c r="A3" s="231"/>
      <c r="B3" s="227" t="s">
        <v>69</v>
      </c>
      <c r="C3" s="227"/>
      <c r="D3" s="227"/>
      <c r="E3" s="227"/>
    </row>
    <row r="4" spans="1:6" ht="6" customHeight="1" x14ac:dyDescent="0.25">
      <c r="A4" s="231"/>
      <c r="B4" s="228"/>
      <c r="C4" s="228"/>
      <c r="D4" s="228"/>
      <c r="E4" s="229"/>
    </row>
    <row r="5" spans="1:6" ht="30.75" x14ac:dyDescent="0.25">
      <c r="A5" s="231"/>
      <c r="B5" s="228"/>
      <c r="C5" s="349" t="s">
        <v>176</v>
      </c>
      <c r="D5" s="350"/>
      <c r="E5" s="229"/>
    </row>
    <row r="6" spans="1:6" ht="18" customHeight="1" x14ac:dyDescent="0.25">
      <c r="A6" s="231"/>
      <c r="B6" s="275"/>
      <c r="C6" s="280" t="s">
        <v>70</v>
      </c>
      <c r="D6" s="333">
        <v>4606</v>
      </c>
      <c r="E6" s="274"/>
    </row>
    <row r="7" spans="1:6" ht="18" customHeight="1" x14ac:dyDescent="0.25">
      <c r="A7" s="231"/>
      <c r="B7" s="275"/>
      <c r="C7" s="327" t="s">
        <v>71</v>
      </c>
      <c r="D7" s="334">
        <v>277</v>
      </c>
      <c r="E7" s="274"/>
    </row>
    <row r="8" spans="1:6" ht="18" customHeight="1" x14ac:dyDescent="0.25">
      <c r="A8" s="231"/>
      <c r="B8" s="275"/>
      <c r="C8" s="280" t="s">
        <v>72</v>
      </c>
      <c r="D8" s="333">
        <v>4329</v>
      </c>
      <c r="E8" s="274"/>
    </row>
    <row r="9" spans="1:6" ht="7.5" customHeight="1" x14ac:dyDescent="0.25">
      <c r="A9" s="231"/>
      <c r="B9" s="275"/>
      <c r="C9" s="280"/>
      <c r="D9" s="333"/>
      <c r="E9" s="274"/>
    </row>
    <row r="10" spans="1:6" ht="15.75" hidden="1" customHeight="1" x14ac:dyDescent="0.25">
      <c r="A10" s="231"/>
      <c r="B10" s="275"/>
      <c r="C10" s="280" t="s">
        <v>73</v>
      </c>
      <c r="D10" s="335">
        <v>1.46</v>
      </c>
      <c r="E10" s="274"/>
      <c r="F10" s="60"/>
    </row>
    <row r="11" spans="1:6" ht="15.75" hidden="1" customHeight="1" x14ac:dyDescent="0.25">
      <c r="A11" s="231"/>
      <c r="B11" s="275"/>
      <c r="C11" s="328" t="s">
        <v>74</v>
      </c>
      <c r="D11" s="333"/>
      <c r="E11" s="274"/>
      <c r="F11" s="60"/>
    </row>
    <row r="12" spans="1:6" ht="15.75" hidden="1" customHeight="1" x14ac:dyDescent="0.25">
      <c r="A12" s="231"/>
      <c r="B12" s="275"/>
      <c r="C12" s="327" t="s">
        <v>75</v>
      </c>
      <c r="D12" s="336">
        <v>-1.0000000000000009E-2</v>
      </c>
      <c r="E12" s="274"/>
      <c r="F12" s="60"/>
    </row>
    <row r="13" spans="1:6" ht="15.75" hidden="1" customHeight="1" x14ac:dyDescent="0.25">
      <c r="A13" s="231"/>
      <c r="B13" s="275"/>
      <c r="C13" s="280" t="s">
        <v>76</v>
      </c>
      <c r="D13" s="335">
        <v>1.47</v>
      </c>
      <c r="E13" s="274"/>
      <c r="F13" s="60"/>
    </row>
    <row r="14" spans="1:6" ht="6.75" hidden="1" customHeight="1" x14ac:dyDescent="0.25">
      <c r="A14" s="231"/>
      <c r="B14" s="275"/>
      <c r="C14" s="280"/>
      <c r="D14" s="335"/>
      <c r="E14" s="274"/>
      <c r="F14" s="60"/>
    </row>
    <row r="15" spans="1:6" ht="18" customHeight="1" x14ac:dyDescent="0.25">
      <c r="A15" s="231"/>
      <c r="B15" s="275"/>
      <c r="C15" s="327" t="s">
        <v>77</v>
      </c>
      <c r="D15" s="337">
        <v>0</v>
      </c>
      <c r="E15" s="274"/>
    </row>
    <row r="16" spans="1:6" ht="18" customHeight="1" x14ac:dyDescent="0.25">
      <c r="A16" s="231"/>
      <c r="B16" s="275"/>
      <c r="C16" s="327" t="s">
        <v>78</v>
      </c>
      <c r="D16" s="378">
        <v>1000</v>
      </c>
      <c r="E16" s="329"/>
    </row>
    <row r="17" spans="1:5" ht="18" customHeight="1" x14ac:dyDescent="0.25">
      <c r="A17" s="231"/>
      <c r="B17" s="275"/>
      <c r="C17" s="280" t="s">
        <v>79</v>
      </c>
      <c r="D17" s="379">
        <v>1000</v>
      </c>
      <c r="E17" s="330"/>
    </row>
    <row r="18" spans="1:5" ht="6.75" customHeight="1" x14ac:dyDescent="0.25">
      <c r="A18" s="231"/>
      <c r="B18" s="275"/>
      <c r="C18" s="280"/>
      <c r="D18" s="380"/>
      <c r="E18" s="274"/>
    </row>
    <row r="19" spans="1:5" ht="18" customHeight="1" x14ac:dyDescent="0.25">
      <c r="A19" s="231"/>
      <c r="B19" s="275"/>
      <c r="C19" s="280" t="s">
        <v>80</v>
      </c>
      <c r="D19" s="381">
        <v>0.23100023100023101</v>
      </c>
      <c r="E19" s="274"/>
    </row>
    <row r="20" spans="1:5" ht="7.5" customHeight="1" x14ac:dyDescent="0.25">
      <c r="A20" s="231"/>
      <c r="B20" s="275"/>
      <c r="C20" s="331"/>
      <c r="D20" s="381"/>
      <c r="E20" s="274"/>
    </row>
    <row r="21" spans="1:5" ht="15.75" hidden="1" customHeight="1" x14ac:dyDescent="0.25">
      <c r="A21" s="231"/>
      <c r="B21" s="275"/>
      <c r="C21" s="280" t="s">
        <v>81</v>
      </c>
      <c r="D21" s="382"/>
      <c r="E21" s="274"/>
    </row>
    <row r="22" spans="1:5" ht="15.75" hidden="1" customHeight="1" x14ac:dyDescent="0.25">
      <c r="A22" s="231"/>
      <c r="B22" s="275"/>
      <c r="C22" s="280" t="s">
        <v>82</v>
      </c>
      <c r="D22" s="382"/>
      <c r="E22" s="274"/>
    </row>
    <row r="23" spans="1:5" ht="6.75" hidden="1" customHeight="1" x14ac:dyDescent="0.25">
      <c r="A23" s="231"/>
      <c r="B23" s="275"/>
      <c r="C23" s="332"/>
      <c r="D23" s="383"/>
      <c r="E23" s="274"/>
    </row>
    <row r="24" spans="1:5" ht="18" customHeight="1" x14ac:dyDescent="0.25">
      <c r="A24" s="231"/>
      <c r="B24" s="275"/>
      <c r="C24" s="280" t="s">
        <v>83</v>
      </c>
      <c r="D24" s="379">
        <v>161050</v>
      </c>
      <c r="E24" s="274"/>
    </row>
    <row r="25" spans="1:5" ht="7.5" customHeight="1" x14ac:dyDescent="0.25">
      <c r="A25" s="231"/>
      <c r="B25" s="275"/>
      <c r="C25" s="332"/>
      <c r="D25" s="338"/>
      <c r="E25" s="274"/>
    </row>
    <row r="26" spans="1:5" ht="18" customHeight="1" x14ac:dyDescent="0.25">
      <c r="A26" s="231"/>
      <c r="B26" s="275"/>
      <c r="C26" s="280" t="s">
        <v>84</v>
      </c>
      <c r="D26" s="339">
        <v>0.109</v>
      </c>
      <c r="E26" s="274"/>
    </row>
  </sheetData>
  <pageMargins left="0.25" right="0.25" top="0.75" bottom="0.75" header="0.3" footer="0.3"/>
  <pageSetup scale="6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5F1E8-0926-45C8-B519-2D6BA967C01C}">
  <sheetPr>
    <tabColor theme="6"/>
    <pageSetUpPr autoPageBreaks="0" fitToPage="1"/>
  </sheetPr>
  <dimension ref="A1:M37"/>
  <sheetViews>
    <sheetView showGridLines="0" zoomScale="91" zoomScaleNormal="91" workbookViewId="0">
      <selection activeCell="C5" sqref="C4:H34"/>
    </sheetView>
  </sheetViews>
  <sheetFormatPr defaultColWidth="9.5703125" defaultRowHeight="18" customHeight="1" x14ac:dyDescent="0.2"/>
  <cols>
    <col min="1" max="1" width="5.28515625" style="68" customWidth="1"/>
    <col min="2" max="2" width="4.85546875" style="68" customWidth="1"/>
    <col min="3" max="3" width="99.7109375" style="68" customWidth="1"/>
    <col min="4" max="4" width="15.42578125" style="68" customWidth="1"/>
    <col min="5" max="5" width="1.85546875" style="68" customWidth="1"/>
    <col min="6" max="6" width="15.42578125" style="68" customWidth="1"/>
    <col min="7" max="7" width="1.85546875" style="68" customWidth="1"/>
    <col min="8" max="8" width="15.42578125" style="68" customWidth="1"/>
    <col min="9" max="9" width="4.85546875" style="68" customWidth="1"/>
    <col min="10" max="16384" width="9.5703125" style="68"/>
  </cols>
  <sheetData>
    <row r="1" spans="1:13" ht="7.5" customHeight="1" x14ac:dyDescent="0.2">
      <c r="A1" s="59"/>
      <c r="B1" s="226"/>
      <c r="C1" s="226"/>
      <c r="D1" s="226"/>
      <c r="E1" s="226"/>
      <c r="F1" s="226"/>
      <c r="G1" s="226"/>
      <c r="H1" s="226"/>
      <c r="I1" s="226"/>
      <c r="J1" s="226"/>
    </row>
    <row r="2" spans="1:13" ht="23.25" customHeight="1" x14ac:dyDescent="0.2">
      <c r="B2" s="227" t="s">
        <v>85</v>
      </c>
      <c r="C2" s="227"/>
      <c r="D2" s="227"/>
      <c r="E2" s="227"/>
      <c r="F2" s="227"/>
      <c r="G2" s="227"/>
      <c r="H2" s="227"/>
      <c r="I2" s="227"/>
      <c r="J2" s="226"/>
    </row>
    <row r="3" spans="1:13" s="60" customFormat="1" ht="6" customHeight="1" x14ac:dyDescent="0.25">
      <c r="B3" s="228"/>
      <c r="C3" s="228"/>
      <c r="D3" s="228"/>
      <c r="E3" s="229"/>
      <c r="F3" s="230"/>
      <c r="G3" s="231"/>
      <c r="H3" s="231"/>
      <c r="I3" s="231"/>
      <c r="J3" s="231"/>
    </row>
    <row r="4" spans="1:13" ht="18" customHeight="1" x14ac:dyDescent="0.2">
      <c r="B4" s="232"/>
      <c r="C4" s="351" t="s">
        <v>127</v>
      </c>
      <c r="D4" s="392" t="s">
        <v>143</v>
      </c>
      <c r="E4" s="352"/>
      <c r="F4" s="392" t="s">
        <v>142</v>
      </c>
      <c r="G4" s="352"/>
      <c r="H4" s="392" t="s">
        <v>122</v>
      </c>
      <c r="I4" s="233"/>
      <c r="J4" s="226"/>
    </row>
    <row r="5" spans="1:13" ht="18" customHeight="1" x14ac:dyDescent="0.2">
      <c r="B5" s="232"/>
      <c r="C5" s="353" t="s">
        <v>128</v>
      </c>
      <c r="D5" s="392"/>
      <c r="E5" s="352"/>
      <c r="F5" s="392"/>
      <c r="G5" s="352"/>
      <c r="H5" s="392"/>
      <c r="I5" s="233"/>
      <c r="J5" s="226"/>
    </row>
    <row r="6" spans="1:13" ht="6" customHeight="1" x14ac:dyDescent="0.25">
      <c r="B6" s="232"/>
      <c r="C6" s="234"/>
      <c r="D6" s="235"/>
      <c r="E6" s="236"/>
      <c r="F6" s="235"/>
      <c r="G6" s="236"/>
      <c r="H6" s="235"/>
      <c r="I6" s="233"/>
      <c r="J6" s="226"/>
    </row>
    <row r="7" spans="1:13" ht="18" customHeight="1" x14ac:dyDescent="0.25">
      <c r="B7" s="232"/>
      <c r="C7" s="237" t="s">
        <v>125</v>
      </c>
      <c r="D7" s="238">
        <v>21447</v>
      </c>
      <c r="E7" s="238"/>
      <c r="F7" s="238">
        <v>19186</v>
      </c>
      <c r="G7" s="239"/>
      <c r="H7" s="240">
        <v>0.11784634629417283</v>
      </c>
      <c r="I7" s="233"/>
      <c r="J7" s="226"/>
    </row>
    <row r="8" spans="1:13" ht="18" customHeight="1" x14ac:dyDescent="0.25">
      <c r="B8" s="232"/>
      <c r="C8" s="241" t="s">
        <v>124</v>
      </c>
      <c r="D8" s="242"/>
      <c r="E8" s="243"/>
      <c r="F8" s="242"/>
      <c r="G8" s="239"/>
      <c r="H8" s="242"/>
      <c r="I8" s="233"/>
      <c r="J8" s="226"/>
    </row>
    <row r="9" spans="1:13" ht="19.5" customHeight="1" x14ac:dyDescent="0.25">
      <c r="B9" s="232"/>
      <c r="C9" s="244" t="s">
        <v>178</v>
      </c>
      <c r="D9" s="245">
        <v>1018</v>
      </c>
      <c r="E9" s="245"/>
      <c r="F9" s="245">
        <v>-47</v>
      </c>
      <c r="G9" s="246"/>
      <c r="H9" s="247"/>
      <c r="I9" s="233"/>
      <c r="J9" s="226"/>
    </row>
    <row r="10" spans="1:13" ht="19.5" customHeight="1" x14ac:dyDescent="0.25">
      <c r="B10" s="232"/>
      <c r="C10" s="248" t="s">
        <v>137</v>
      </c>
      <c r="D10" s="249">
        <v>20429</v>
      </c>
      <c r="E10" s="249"/>
      <c r="F10" s="249">
        <v>19233</v>
      </c>
      <c r="G10" s="262"/>
      <c r="H10" s="368">
        <v>6.2184786564758454E-2</v>
      </c>
      <c r="I10" s="233"/>
      <c r="J10" s="226"/>
    </row>
    <row r="11" spans="1:13" ht="18" customHeight="1" x14ac:dyDescent="0.25">
      <c r="B11" s="226"/>
      <c r="C11" s="251"/>
      <c r="D11" s="252"/>
      <c r="E11" s="251"/>
      <c r="F11" s="251"/>
      <c r="G11" s="251"/>
      <c r="H11" s="251"/>
      <c r="I11" s="226"/>
      <c r="J11" s="226"/>
    </row>
    <row r="12" spans="1:13" ht="18" customHeight="1" x14ac:dyDescent="0.25">
      <c r="B12" s="226"/>
      <c r="C12" s="253"/>
      <c r="D12" s="252"/>
      <c r="E12" s="251"/>
      <c r="F12" s="251"/>
      <c r="G12" s="251"/>
      <c r="H12" s="251"/>
      <c r="I12" s="226"/>
      <c r="J12" s="226"/>
    </row>
    <row r="13" spans="1:13" ht="18" customHeight="1" x14ac:dyDescent="0.25">
      <c r="B13" s="226"/>
      <c r="C13" s="359" t="s">
        <v>126</v>
      </c>
      <c r="D13" s="238">
        <v>13289</v>
      </c>
      <c r="E13" s="238"/>
      <c r="F13" s="238">
        <v>13165</v>
      </c>
      <c r="G13" s="254"/>
      <c r="H13" s="360">
        <v>9.4189137865552386E-3</v>
      </c>
      <c r="I13" s="226"/>
      <c r="J13" s="226"/>
    </row>
    <row r="14" spans="1:13" ht="18" customHeight="1" x14ac:dyDescent="0.25">
      <c r="B14" s="226"/>
      <c r="C14" s="241" t="s">
        <v>124</v>
      </c>
      <c r="D14" s="361"/>
      <c r="E14" s="243"/>
      <c r="F14" s="242"/>
      <c r="G14" s="239"/>
      <c r="H14" s="242"/>
      <c r="I14" s="251"/>
      <c r="J14" s="251"/>
      <c r="K14" s="73"/>
      <c r="L14" s="73"/>
      <c r="M14" s="73"/>
    </row>
    <row r="15" spans="1:13" ht="18" customHeight="1" x14ac:dyDescent="0.25">
      <c r="B15" s="226"/>
      <c r="C15" s="244" t="s">
        <v>179</v>
      </c>
      <c r="D15" s="364">
        <v>73.335000000000008</v>
      </c>
      <c r="E15" s="245"/>
      <c r="F15" s="245">
        <v>559</v>
      </c>
      <c r="G15" s="246"/>
      <c r="H15" s="247"/>
      <c r="I15" s="251"/>
      <c r="J15" s="251"/>
      <c r="K15" s="73"/>
      <c r="L15" s="73"/>
      <c r="M15" s="73"/>
    </row>
    <row r="16" spans="1:13" ht="18" customHeight="1" x14ac:dyDescent="0.25">
      <c r="B16" s="226"/>
      <c r="C16" s="248" t="s">
        <v>138</v>
      </c>
      <c r="D16" s="249">
        <v>13215.665000000001</v>
      </c>
      <c r="E16" s="249"/>
      <c r="F16" s="249">
        <v>12606</v>
      </c>
      <c r="G16" s="262"/>
      <c r="H16" s="368">
        <v>4.836308107250531E-2</v>
      </c>
      <c r="I16" s="251"/>
      <c r="J16" s="251"/>
      <c r="K16" s="73"/>
      <c r="L16" s="73"/>
      <c r="M16" s="73"/>
    </row>
    <row r="17" spans="2:13" ht="18" customHeight="1" x14ac:dyDescent="0.25">
      <c r="B17" s="226"/>
      <c r="C17" s="253"/>
      <c r="D17" s="362"/>
      <c r="E17" s="251"/>
      <c r="F17" s="251"/>
      <c r="G17" s="251"/>
      <c r="H17" s="251"/>
      <c r="I17" s="251"/>
      <c r="J17" s="251"/>
      <c r="K17" s="73"/>
      <c r="L17" s="73"/>
      <c r="M17" s="73"/>
    </row>
    <row r="18" spans="2:13" ht="18" customHeight="1" x14ac:dyDescent="0.25">
      <c r="B18" s="226"/>
      <c r="C18" s="237" t="s">
        <v>136</v>
      </c>
      <c r="D18" s="238">
        <v>1975</v>
      </c>
      <c r="E18" s="238"/>
      <c r="F18" s="238">
        <v>755</v>
      </c>
      <c r="G18" s="254"/>
      <c r="H18" s="255" t="s">
        <v>5</v>
      </c>
      <c r="I18" s="251"/>
      <c r="J18" s="251"/>
      <c r="K18" s="73"/>
      <c r="L18" s="73"/>
      <c r="M18" s="73"/>
    </row>
    <row r="19" spans="2:13" ht="18" customHeight="1" x14ac:dyDescent="0.25">
      <c r="B19" s="226"/>
      <c r="C19" s="241" t="s">
        <v>124</v>
      </c>
      <c r="D19" s="361"/>
      <c r="E19" s="256"/>
      <c r="F19" s="242"/>
      <c r="G19" s="254"/>
      <c r="H19" s="257"/>
      <c r="I19" s="251"/>
      <c r="J19" s="251"/>
      <c r="K19" s="73"/>
      <c r="L19" s="73"/>
      <c r="M19" s="73"/>
    </row>
    <row r="20" spans="2:13" ht="18" customHeight="1" x14ac:dyDescent="0.25">
      <c r="B20" s="226"/>
      <c r="C20" s="244" t="s">
        <v>180</v>
      </c>
      <c r="D20" s="258">
        <v>-8</v>
      </c>
      <c r="E20" s="259"/>
      <c r="F20" s="258">
        <v>71</v>
      </c>
      <c r="G20" s="260"/>
      <c r="H20" s="261"/>
      <c r="I20" s="251"/>
      <c r="J20" s="251"/>
      <c r="K20" s="73"/>
      <c r="L20" s="73"/>
      <c r="M20" s="73"/>
    </row>
    <row r="21" spans="2:13" ht="18" customHeight="1" x14ac:dyDescent="0.25">
      <c r="B21" s="226"/>
      <c r="C21" s="248" t="s">
        <v>139</v>
      </c>
      <c r="D21" s="249">
        <v>1983</v>
      </c>
      <c r="E21" s="249"/>
      <c r="F21" s="249">
        <v>684</v>
      </c>
      <c r="G21" s="262"/>
      <c r="H21" s="263" t="s">
        <v>5</v>
      </c>
      <c r="I21" s="251"/>
      <c r="J21" s="251"/>
      <c r="K21" s="73"/>
      <c r="L21" s="73"/>
      <c r="M21" s="73"/>
    </row>
    <row r="22" spans="2:13" ht="18" customHeight="1" x14ac:dyDescent="0.25">
      <c r="B22" s="226"/>
      <c r="C22" s="264"/>
      <c r="D22" s="363"/>
      <c r="E22" s="238"/>
      <c r="F22" s="238"/>
      <c r="G22" s="265"/>
      <c r="H22" s="240"/>
      <c r="I22" s="251"/>
      <c r="J22" s="251"/>
      <c r="K22" s="73"/>
      <c r="L22" s="73"/>
      <c r="M22" s="73"/>
    </row>
    <row r="23" spans="2:13" ht="18" customHeight="1" x14ac:dyDescent="0.25">
      <c r="B23" s="226"/>
      <c r="C23" s="237" t="s">
        <v>134</v>
      </c>
      <c r="D23" s="238">
        <v>4606</v>
      </c>
      <c r="E23" s="238"/>
      <c r="F23" s="238">
        <v>4306</v>
      </c>
      <c r="G23" s="239"/>
      <c r="H23" s="240">
        <v>6.9670227589410105E-2</v>
      </c>
      <c r="I23" s="226"/>
      <c r="J23" s="226"/>
    </row>
    <row r="24" spans="2:13" ht="18" customHeight="1" x14ac:dyDescent="0.25">
      <c r="B24" s="226"/>
      <c r="C24" s="241" t="s">
        <v>124</v>
      </c>
      <c r="D24" s="361"/>
      <c r="E24" s="243"/>
      <c r="F24" s="242"/>
      <c r="G24" s="239"/>
      <c r="H24" s="242"/>
      <c r="I24" s="251"/>
      <c r="J24" s="251"/>
      <c r="K24" s="73"/>
      <c r="L24" s="73"/>
      <c r="M24" s="73"/>
    </row>
    <row r="25" spans="2:13" ht="18" customHeight="1" x14ac:dyDescent="0.25">
      <c r="B25" s="226"/>
      <c r="C25" s="244" t="s">
        <v>178</v>
      </c>
      <c r="D25" s="242">
        <v>1018</v>
      </c>
      <c r="E25" s="243"/>
      <c r="F25" s="242">
        <v>-47</v>
      </c>
      <c r="G25" s="239"/>
      <c r="H25" s="242"/>
      <c r="I25" s="251"/>
      <c r="J25" s="251"/>
      <c r="K25" s="73"/>
      <c r="L25" s="73"/>
      <c r="M25" s="73"/>
    </row>
    <row r="26" spans="2:13" ht="18" customHeight="1" x14ac:dyDescent="0.25">
      <c r="B26" s="226"/>
      <c r="C26" s="244" t="s">
        <v>179</v>
      </c>
      <c r="D26" s="242">
        <v>73.335000000000008</v>
      </c>
      <c r="E26" s="243"/>
      <c r="F26" s="242">
        <v>559</v>
      </c>
      <c r="G26" s="239"/>
      <c r="H26" s="242"/>
      <c r="I26" s="251"/>
      <c r="J26" s="251"/>
      <c r="K26" s="73"/>
      <c r="L26" s="73"/>
      <c r="M26" s="73"/>
    </row>
    <row r="27" spans="2:13" ht="18" customHeight="1" x14ac:dyDescent="0.25">
      <c r="B27" s="226"/>
      <c r="C27" s="244" t="s">
        <v>180</v>
      </c>
      <c r="D27" s="242">
        <v>-8</v>
      </c>
      <c r="E27" s="243"/>
      <c r="F27" s="242">
        <v>71</v>
      </c>
      <c r="G27" s="239"/>
      <c r="H27" s="242"/>
      <c r="I27" s="251"/>
      <c r="J27" s="251"/>
      <c r="K27" s="73"/>
      <c r="L27" s="73"/>
      <c r="M27" s="73"/>
    </row>
    <row r="28" spans="2:13" ht="18" customHeight="1" x14ac:dyDescent="0.25">
      <c r="B28" s="226"/>
      <c r="C28" s="244" t="s">
        <v>181</v>
      </c>
      <c r="D28" s="258">
        <v>305</v>
      </c>
      <c r="E28" s="266"/>
      <c r="F28" s="258">
        <v>-89</v>
      </c>
      <c r="G28" s="239"/>
      <c r="H28" s="242"/>
      <c r="I28" s="251"/>
      <c r="J28" s="251"/>
      <c r="K28" s="73"/>
      <c r="L28" s="73"/>
      <c r="M28" s="73"/>
    </row>
    <row r="29" spans="2:13" ht="18" customHeight="1" x14ac:dyDescent="0.25">
      <c r="B29" s="226"/>
      <c r="C29" s="248" t="s">
        <v>140</v>
      </c>
      <c r="D29" s="249">
        <v>3958.335</v>
      </c>
      <c r="E29" s="249"/>
      <c r="F29" s="249">
        <v>4894</v>
      </c>
      <c r="G29" s="250"/>
      <c r="H29" s="368">
        <v>-0.19118614630159381</v>
      </c>
      <c r="I29" s="251"/>
      <c r="J29" s="251"/>
      <c r="K29" s="73"/>
      <c r="L29" s="73"/>
      <c r="M29" s="73"/>
    </row>
    <row r="30" spans="2:13" ht="18" customHeight="1" x14ac:dyDescent="0.25">
      <c r="B30" s="226"/>
      <c r="C30" s="264"/>
      <c r="D30" s="363"/>
      <c r="E30" s="238"/>
      <c r="F30" s="238"/>
      <c r="G30" s="265"/>
      <c r="H30" s="240"/>
      <c r="I30" s="251"/>
      <c r="J30" s="251"/>
      <c r="K30" s="73"/>
      <c r="L30" s="73"/>
      <c r="M30" s="73"/>
    </row>
    <row r="31" spans="2:13" ht="18" customHeight="1" x14ac:dyDescent="0.25">
      <c r="B31" s="226"/>
      <c r="C31" s="237" t="s">
        <v>123</v>
      </c>
      <c r="D31" s="365">
        <v>2.19</v>
      </c>
      <c r="E31" s="267"/>
      <c r="F31" s="267"/>
      <c r="G31" s="251"/>
      <c r="H31" s="251"/>
      <c r="I31" s="251"/>
      <c r="J31" s="251"/>
      <c r="K31" s="73"/>
      <c r="L31" s="73"/>
      <c r="M31" s="73"/>
    </row>
    <row r="32" spans="2:13" ht="18" customHeight="1" x14ac:dyDescent="0.25">
      <c r="B32" s="226"/>
      <c r="C32" s="241" t="s">
        <v>124</v>
      </c>
      <c r="D32" s="361"/>
      <c r="E32" s="242"/>
      <c r="F32" s="242"/>
      <c r="G32" s="251"/>
      <c r="H32" s="251"/>
      <c r="I32" s="251"/>
      <c r="J32" s="251"/>
      <c r="K32" s="73"/>
      <c r="L32" s="73"/>
      <c r="M32" s="73"/>
    </row>
    <row r="33" spans="2:13" ht="18" customHeight="1" x14ac:dyDescent="0.25">
      <c r="B33" s="226"/>
      <c r="C33" s="244" t="s">
        <v>186</v>
      </c>
      <c r="D33" s="366">
        <v>0.32975154014561375</v>
      </c>
      <c r="E33" s="268"/>
      <c r="F33" s="268"/>
      <c r="G33" s="251"/>
      <c r="H33" s="251"/>
      <c r="I33" s="251"/>
      <c r="J33" s="251"/>
      <c r="K33" s="73"/>
      <c r="L33" s="73"/>
      <c r="M33" s="73"/>
    </row>
    <row r="34" spans="2:13" ht="18" customHeight="1" x14ac:dyDescent="0.25">
      <c r="B34" s="226"/>
      <c r="C34" s="248" t="s">
        <v>141</v>
      </c>
      <c r="D34" s="367">
        <v>1.8602484598543862</v>
      </c>
      <c r="E34" s="269"/>
      <c r="F34" s="268"/>
      <c r="G34" s="251"/>
      <c r="H34" s="251"/>
      <c r="I34" s="251"/>
      <c r="J34" s="251"/>
      <c r="K34" s="73"/>
      <c r="L34" s="73"/>
      <c r="M34" s="73"/>
    </row>
    <row r="35" spans="2:13" ht="18" customHeight="1" x14ac:dyDescent="0.25">
      <c r="B35" s="226"/>
      <c r="C35" s="226"/>
      <c r="D35" s="270"/>
      <c r="E35" s="270"/>
      <c r="F35" s="270"/>
      <c r="G35" s="251"/>
      <c r="H35" s="251"/>
      <c r="I35" s="251"/>
      <c r="J35" s="251"/>
      <c r="K35" s="73"/>
      <c r="L35" s="73"/>
      <c r="M35" s="73"/>
    </row>
    <row r="36" spans="2:13" ht="18" customHeight="1" x14ac:dyDescent="0.2">
      <c r="C36" s="73"/>
      <c r="D36" s="73"/>
      <c r="E36" s="73"/>
      <c r="F36" s="73"/>
      <c r="G36" s="73"/>
      <c r="H36" s="73"/>
    </row>
    <row r="37" spans="2:13" ht="18" customHeight="1" x14ac:dyDescent="0.2">
      <c r="C37" s="73"/>
      <c r="D37" s="73"/>
      <c r="E37" s="73"/>
      <c r="F37" s="73"/>
      <c r="G37" s="73"/>
      <c r="H37" s="73"/>
    </row>
  </sheetData>
  <mergeCells count="3">
    <mergeCell ref="H4:H5"/>
    <mergeCell ref="D4:D5"/>
    <mergeCell ref="F4:F5"/>
  </mergeCells>
  <pageMargins left="0.7" right="0.7" top="0.75" bottom="0.75" header="0.3" footer="0.3"/>
  <pageSetup scale="8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93CAC-2532-41DC-B7B3-63C33B949A46}">
  <sheetPr>
    <tabColor theme="6"/>
    <pageSetUpPr autoPageBreaks="0" fitToPage="1"/>
  </sheetPr>
  <dimension ref="A1:K34"/>
  <sheetViews>
    <sheetView showGridLines="0" zoomScale="85" zoomScaleNormal="85" workbookViewId="0">
      <selection activeCell="G10" sqref="G10"/>
    </sheetView>
  </sheetViews>
  <sheetFormatPr defaultRowHeight="15" x14ac:dyDescent="0.25"/>
  <cols>
    <col min="1" max="1" width="5.28515625" style="63" customWidth="1"/>
    <col min="2" max="2" width="4.85546875" style="63" customWidth="1"/>
    <col min="3" max="3" width="6" style="63" customWidth="1"/>
    <col min="4" max="4" width="90.5703125" style="62" customWidth="1"/>
    <col min="5" max="5" width="17.140625" style="63" bestFit="1" customWidth="1"/>
    <col min="6" max="6" width="1.85546875" style="63" customWidth="1"/>
    <col min="7" max="7" width="17.5703125" style="63" bestFit="1" customWidth="1"/>
    <col min="8" max="8" width="1.85546875" style="63" customWidth="1"/>
    <col min="9" max="9" width="16.85546875" style="63" bestFit="1" customWidth="1"/>
    <col min="10" max="10" width="4.85546875" style="63" customWidth="1"/>
    <col min="11" max="213" width="9.140625" style="63"/>
    <col min="214" max="218" width="1.85546875" style="63" customWidth="1"/>
    <col min="219" max="219" width="53.7109375" style="63" customWidth="1"/>
    <col min="220" max="220" width="13.42578125" style="63" customWidth="1"/>
    <col min="221" max="221" width="1.85546875" style="63" customWidth="1"/>
    <col min="222" max="222" width="13.42578125" style="63" customWidth="1"/>
    <col min="223" max="223" width="1.85546875" style="63" customWidth="1"/>
    <col min="224" max="224" width="13.42578125" style="63" customWidth="1"/>
    <col min="225" max="225" width="1.28515625" style="63" customWidth="1"/>
    <col min="226" max="469" width="9.140625" style="63"/>
    <col min="470" max="474" width="1.85546875" style="63" customWidth="1"/>
    <col min="475" max="475" width="53.7109375" style="63" customWidth="1"/>
    <col min="476" max="476" width="13.42578125" style="63" customWidth="1"/>
    <col min="477" max="477" width="1.85546875" style="63" customWidth="1"/>
    <col min="478" max="478" width="13.42578125" style="63" customWidth="1"/>
    <col min="479" max="479" width="1.85546875" style="63" customWidth="1"/>
    <col min="480" max="480" width="13.42578125" style="63" customWidth="1"/>
    <col min="481" max="481" width="1.28515625" style="63" customWidth="1"/>
    <col min="482" max="725" width="9.140625" style="63"/>
    <col min="726" max="730" width="1.85546875" style="63" customWidth="1"/>
    <col min="731" max="731" width="53.7109375" style="63" customWidth="1"/>
    <col min="732" max="732" width="13.42578125" style="63" customWidth="1"/>
    <col min="733" max="733" width="1.85546875" style="63" customWidth="1"/>
    <col min="734" max="734" width="13.42578125" style="63" customWidth="1"/>
    <col min="735" max="735" width="1.85546875" style="63" customWidth="1"/>
    <col min="736" max="736" width="13.42578125" style="63" customWidth="1"/>
    <col min="737" max="737" width="1.28515625" style="63" customWidth="1"/>
    <col min="738" max="981" width="9.140625" style="63"/>
    <col min="982" max="986" width="1.85546875" style="63" customWidth="1"/>
    <col min="987" max="987" width="53.7109375" style="63" customWidth="1"/>
    <col min="988" max="988" width="13.42578125" style="63" customWidth="1"/>
    <col min="989" max="989" width="1.85546875" style="63" customWidth="1"/>
    <col min="990" max="990" width="13.42578125" style="63" customWidth="1"/>
    <col min="991" max="991" width="1.85546875" style="63" customWidth="1"/>
    <col min="992" max="992" width="13.42578125" style="63" customWidth="1"/>
    <col min="993" max="993" width="1.28515625" style="63" customWidth="1"/>
    <col min="994" max="1237" width="9.140625" style="63"/>
    <col min="1238" max="1242" width="1.85546875" style="63" customWidth="1"/>
    <col min="1243" max="1243" width="53.7109375" style="63" customWidth="1"/>
    <col min="1244" max="1244" width="13.42578125" style="63" customWidth="1"/>
    <col min="1245" max="1245" width="1.85546875" style="63" customWidth="1"/>
    <col min="1246" max="1246" width="13.42578125" style="63" customWidth="1"/>
    <col min="1247" max="1247" width="1.85546875" style="63" customWidth="1"/>
    <col min="1248" max="1248" width="13.42578125" style="63" customWidth="1"/>
    <col min="1249" max="1249" width="1.28515625" style="63" customWidth="1"/>
    <col min="1250" max="1493" width="9.140625" style="63"/>
    <col min="1494" max="1498" width="1.85546875" style="63" customWidth="1"/>
    <col min="1499" max="1499" width="53.7109375" style="63" customWidth="1"/>
    <col min="1500" max="1500" width="13.42578125" style="63" customWidth="1"/>
    <col min="1501" max="1501" width="1.85546875" style="63" customWidth="1"/>
    <col min="1502" max="1502" width="13.42578125" style="63" customWidth="1"/>
    <col min="1503" max="1503" width="1.85546875" style="63" customWidth="1"/>
    <col min="1504" max="1504" width="13.42578125" style="63" customWidth="1"/>
    <col min="1505" max="1505" width="1.28515625" style="63" customWidth="1"/>
    <col min="1506" max="1749" width="9.140625" style="63"/>
    <col min="1750" max="1754" width="1.85546875" style="63" customWidth="1"/>
    <col min="1755" max="1755" width="53.7109375" style="63" customWidth="1"/>
    <col min="1756" max="1756" width="13.42578125" style="63" customWidth="1"/>
    <col min="1757" max="1757" width="1.85546875" style="63" customWidth="1"/>
    <col min="1758" max="1758" width="13.42578125" style="63" customWidth="1"/>
    <col min="1759" max="1759" width="1.85546875" style="63" customWidth="1"/>
    <col min="1760" max="1760" width="13.42578125" style="63" customWidth="1"/>
    <col min="1761" max="1761" width="1.28515625" style="63" customWidth="1"/>
    <col min="1762" max="2005" width="9.140625" style="63"/>
    <col min="2006" max="2010" width="1.85546875" style="63" customWidth="1"/>
    <col min="2011" max="2011" width="53.7109375" style="63" customWidth="1"/>
    <col min="2012" max="2012" width="13.42578125" style="63" customWidth="1"/>
    <col min="2013" max="2013" width="1.85546875" style="63" customWidth="1"/>
    <col min="2014" max="2014" width="13.42578125" style="63" customWidth="1"/>
    <col min="2015" max="2015" width="1.85546875" style="63" customWidth="1"/>
    <col min="2016" max="2016" width="13.42578125" style="63" customWidth="1"/>
    <col min="2017" max="2017" width="1.28515625" style="63" customWidth="1"/>
    <col min="2018" max="2261" width="9.140625" style="63"/>
    <col min="2262" max="2266" width="1.85546875" style="63" customWidth="1"/>
    <col min="2267" max="2267" width="53.7109375" style="63" customWidth="1"/>
    <col min="2268" max="2268" width="13.42578125" style="63" customWidth="1"/>
    <col min="2269" max="2269" width="1.85546875" style="63" customWidth="1"/>
    <col min="2270" max="2270" width="13.42578125" style="63" customWidth="1"/>
    <col min="2271" max="2271" width="1.85546875" style="63" customWidth="1"/>
    <col min="2272" max="2272" width="13.42578125" style="63" customWidth="1"/>
    <col min="2273" max="2273" width="1.28515625" style="63" customWidth="1"/>
    <col min="2274" max="2517" width="9.140625" style="63"/>
    <col min="2518" max="2522" width="1.85546875" style="63" customWidth="1"/>
    <col min="2523" max="2523" width="53.7109375" style="63" customWidth="1"/>
    <col min="2524" max="2524" width="13.42578125" style="63" customWidth="1"/>
    <col min="2525" max="2525" width="1.85546875" style="63" customWidth="1"/>
    <col min="2526" max="2526" width="13.42578125" style="63" customWidth="1"/>
    <col min="2527" max="2527" width="1.85546875" style="63" customWidth="1"/>
    <col min="2528" max="2528" width="13.42578125" style="63" customWidth="1"/>
    <col min="2529" max="2529" width="1.28515625" style="63" customWidth="1"/>
    <col min="2530" max="2773" width="9.140625" style="63"/>
    <col min="2774" max="2778" width="1.85546875" style="63" customWidth="1"/>
    <col min="2779" max="2779" width="53.7109375" style="63" customWidth="1"/>
    <col min="2780" max="2780" width="13.42578125" style="63" customWidth="1"/>
    <col min="2781" max="2781" width="1.85546875" style="63" customWidth="1"/>
    <col min="2782" max="2782" width="13.42578125" style="63" customWidth="1"/>
    <col min="2783" max="2783" width="1.85546875" style="63" customWidth="1"/>
    <col min="2784" max="2784" width="13.42578125" style="63" customWidth="1"/>
    <col min="2785" max="2785" width="1.28515625" style="63" customWidth="1"/>
    <col min="2786" max="3029" width="9.140625" style="63"/>
    <col min="3030" max="3034" width="1.85546875" style="63" customWidth="1"/>
    <col min="3035" max="3035" width="53.7109375" style="63" customWidth="1"/>
    <col min="3036" max="3036" width="13.42578125" style="63" customWidth="1"/>
    <col min="3037" max="3037" width="1.85546875" style="63" customWidth="1"/>
    <col min="3038" max="3038" width="13.42578125" style="63" customWidth="1"/>
    <col min="3039" max="3039" width="1.85546875" style="63" customWidth="1"/>
    <col min="3040" max="3040" width="13.42578125" style="63" customWidth="1"/>
    <col min="3041" max="3041" width="1.28515625" style="63" customWidth="1"/>
    <col min="3042" max="3285" width="9.140625" style="63"/>
    <col min="3286" max="3290" width="1.85546875" style="63" customWidth="1"/>
    <col min="3291" max="3291" width="53.7109375" style="63" customWidth="1"/>
    <col min="3292" max="3292" width="13.42578125" style="63" customWidth="1"/>
    <col min="3293" max="3293" width="1.85546875" style="63" customWidth="1"/>
    <col min="3294" max="3294" width="13.42578125" style="63" customWidth="1"/>
    <col min="3295" max="3295" width="1.85546875" style="63" customWidth="1"/>
    <col min="3296" max="3296" width="13.42578125" style="63" customWidth="1"/>
    <col min="3297" max="3297" width="1.28515625" style="63" customWidth="1"/>
    <col min="3298" max="3541" width="9.140625" style="63"/>
    <col min="3542" max="3546" width="1.85546875" style="63" customWidth="1"/>
    <col min="3547" max="3547" width="53.7109375" style="63" customWidth="1"/>
    <col min="3548" max="3548" width="13.42578125" style="63" customWidth="1"/>
    <col min="3549" max="3549" width="1.85546875" style="63" customWidth="1"/>
    <col min="3550" max="3550" width="13.42578125" style="63" customWidth="1"/>
    <col min="3551" max="3551" width="1.85546875" style="63" customWidth="1"/>
    <col min="3552" max="3552" width="13.42578125" style="63" customWidth="1"/>
    <col min="3553" max="3553" width="1.28515625" style="63" customWidth="1"/>
    <col min="3554" max="3797" width="9.140625" style="63"/>
    <col min="3798" max="3802" width="1.85546875" style="63" customWidth="1"/>
    <col min="3803" max="3803" width="53.7109375" style="63" customWidth="1"/>
    <col min="3804" max="3804" width="13.42578125" style="63" customWidth="1"/>
    <col min="3805" max="3805" width="1.85546875" style="63" customWidth="1"/>
    <col min="3806" max="3806" width="13.42578125" style="63" customWidth="1"/>
    <col min="3807" max="3807" width="1.85546875" style="63" customWidth="1"/>
    <col min="3808" max="3808" width="13.42578125" style="63" customWidth="1"/>
    <col min="3809" max="3809" width="1.28515625" style="63" customWidth="1"/>
    <col min="3810" max="4053" width="9.140625" style="63"/>
    <col min="4054" max="4058" width="1.85546875" style="63" customWidth="1"/>
    <col min="4059" max="4059" width="53.7109375" style="63" customWidth="1"/>
    <col min="4060" max="4060" width="13.42578125" style="63" customWidth="1"/>
    <col min="4061" max="4061" width="1.85546875" style="63" customWidth="1"/>
    <col min="4062" max="4062" width="13.42578125" style="63" customWidth="1"/>
    <col min="4063" max="4063" width="1.85546875" style="63" customWidth="1"/>
    <col min="4064" max="4064" width="13.42578125" style="63" customWidth="1"/>
    <col min="4065" max="4065" width="1.28515625" style="63" customWidth="1"/>
    <col min="4066" max="4309" width="9.140625" style="63"/>
    <col min="4310" max="4314" width="1.85546875" style="63" customWidth="1"/>
    <col min="4315" max="4315" width="53.7109375" style="63" customWidth="1"/>
    <col min="4316" max="4316" width="13.42578125" style="63" customWidth="1"/>
    <col min="4317" max="4317" width="1.85546875" style="63" customWidth="1"/>
    <col min="4318" max="4318" width="13.42578125" style="63" customWidth="1"/>
    <col min="4319" max="4319" width="1.85546875" style="63" customWidth="1"/>
    <col min="4320" max="4320" width="13.42578125" style="63" customWidth="1"/>
    <col min="4321" max="4321" width="1.28515625" style="63" customWidth="1"/>
    <col min="4322" max="4565" width="9.140625" style="63"/>
    <col min="4566" max="4570" width="1.85546875" style="63" customWidth="1"/>
    <col min="4571" max="4571" width="53.7109375" style="63" customWidth="1"/>
    <col min="4572" max="4572" width="13.42578125" style="63" customWidth="1"/>
    <col min="4573" max="4573" width="1.85546875" style="63" customWidth="1"/>
    <col min="4574" max="4574" width="13.42578125" style="63" customWidth="1"/>
    <col min="4575" max="4575" width="1.85546875" style="63" customWidth="1"/>
    <col min="4576" max="4576" width="13.42578125" style="63" customWidth="1"/>
    <col min="4577" max="4577" width="1.28515625" style="63" customWidth="1"/>
    <col min="4578" max="4821" width="9.140625" style="63"/>
    <col min="4822" max="4826" width="1.85546875" style="63" customWidth="1"/>
    <col min="4827" max="4827" width="53.7109375" style="63" customWidth="1"/>
    <col min="4828" max="4828" width="13.42578125" style="63" customWidth="1"/>
    <col min="4829" max="4829" width="1.85546875" style="63" customWidth="1"/>
    <col min="4830" max="4830" width="13.42578125" style="63" customWidth="1"/>
    <col min="4831" max="4831" width="1.85546875" style="63" customWidth="1"/>
    <col min="4832" max="4832" width="13.42578125" style="63" customWidth="1"/>
    <col min="4833" max="4833" width="1.28515625" style="63" customWidth="1"/>
    <col min="4834" max="5077" width="9.140625" style="63"/>
    <col min="5078" max="5082" width="1.85546875" style="63" customWidth="1"/>
    <col min="5083" max="5083" width="53.7109375" style="63" customWidth="1"/>
    <col min="5084" max="5084" width="13.42578125" style="63" customWidth="1"/>
    <col min="5085" max="5085" width="1.85546875" style="63" customWidth="1"/>
    <col min="5086" max="5086" width="13.42578125" style="63" customWidth="1"/>
    <col min="5087" max="5087" width="1.85546875" style="63" customWidth="1"/>
    <col min="5088" max="5088" width="13.42578125" style="63" customWidth="1"/>
    <col min="5089" max="5089" width="1.28515625" style="63" customWidth="1"/>
    <col min="5090" max="5333" width="9.140625" style="63"/>
    <col min="5334" max="5338" width="1.85546875" style="63" customWidth="1"/>
    <col min="5339" max="5339" width="53.7109375" style="63" customWidth="1"/>
    <col min="5340" max="5340" width="13.42578125" style="63" customWidth="1"/>
    <col min="5341" max="5341" width="1.85546875" style="63" customWidth="1"/>
    <col min="5342" max="5342" width="13.42578125" style="63" customWidth="1"/>
    <col min="5343" max="5343" width="1.85546875" style="63" customWidth="1"/>
    <col min="5344" max="5344" width="13.42578125" style="63" customWidth="1"/>
    <col min="5345" max="5345" width="1.28515625" style="63" customWidth="1"/>
    <col min="5346" max="5589" width="9.140625" style="63"/>
    <col min="5590" max="5594" width="1.85546875" style="63" customWidth="1"/>
    <col min="5595" max="5595" width="53.7109375" style="63" customWidth="1"/>
    <col min="5596" max="5596" width="13.42578125" style="63" customWidth="1"/>
    <col min="5597" max="5597" width="1.85546875" style="63" customWidth="1"/>
    <col min="5598" max="5598" width="13.42578125" style="63" customWidth="1"/>
    <col min="5599" max="5599" width="1.85546875" style="63" customWidth="1"/>
    <col min="5600" max="5600" width="13.42578125" style="63" customWidth="1"/>
    <col min="5601" max="5601" width="1.28515625" style="63" customWidth="1"/>
    <col min="5602" max="5845" width="9.140625" style="63"/>
    <col min="5846" max="5850" width="1.85546875" style="63" customWidth="1"/>
    <col min="5851" max="5851" width="53.7109375" style="63" customWidth="1"/>
    <col min="5852" max="5852" width="13.42578125" style="63" customWidth="1"/>
    <col min="5853" max="5853" width="1.85546875" style="63" customWidth="1"/>
    <col min="5854" max="5854" width="13.42578125" style="63" customWidth="1"/>
    <col min="5855" max="5855" width="1.85546875" style="63" customWidth="1"/>
    <col min="5856" max="5856" width="13.42578125" style="63" customWidth="1"/>
    <col min="5857" max="5857" width="1.28515625" style="63" customWidth="1"/>
    <col min="5858" max="6101" width="9.140625" style="63"/>
    <col min="6102" max="6106" width="1.85546875" style="63" customWidth="1"/>
    <col min="6107" max="6107" width="53.7109375" style="63" customWidth="1"/>
    <col min="6108" max="6108" width="13.42578125" style="63" customWidth="1"/>
    <col min="6109" max="6109" width="1.85546875" style="63" customWidth="1"/>
    <col min="6110" max="6110" width="13.42578125" style="63" customWidth="1"/>
    <col min="6111" max="6111" width="1.85546875" style="63" customWidth="1"/>
    <col min="6112" max="6112" width="13.42578125" style="63" customWidth="1"/>
    <col min="6113" max="6113" width="1.28515625" style="63" customWidth="1"/>
    <col min="6114" max="6357" width="9.140625" style="63"/>
    <col min="6358" max="6362" width="1.85546875" style="63" customWidth="1"/>
    <col min="6363" max="6363" width="53.7109375" style="63" customWidth="1"/>
    <col min="6364" max="6364" width="13.42578125" style="63" customWidth="1"/>
    <col min="6365" max="6365" width="1.85546875" style="63" customWidth="1"/>
    <col min="6366" max="6366" width="13.42578125" style="63" customWidth="1"/>
    <col min="6367" max="6367" width="1.85546875" style="63" customWidth="1"/>
    <col min="6368" max="6368" width="13.42578125" style="63" customWidth="1"/>
    <col min="6369" max="6369" width="1.28515625" style="63" customWidth="1"/>
    <col min="6370" max="6613" width="9.140625" style="63"/>
    <col min="6614" max="6618" width="1.85546875" style="63" customWidth="1"/>
    <col min="6619" max="6619" width="53.7109375" style="63" customWidth="1"/>
    <col min="6620" max="6620" width="13.42578125" style="63" customWidth="1"/>
    <col min="6621" max="6621" width="1.85546875" style="63" customWidth="1"/>
    <col min="6622" max="6622" width="13.42578125" style="63" customWidth="1"/>
    <col min="6623" max="6623" width="1.85546875" style="63" customWidth="1"/>
    <col min="6624" max="6624" width="13.42578125" style="63" customWidth="1"/>
    <col min="6625" max="6625" width="1.28515625" style="63" customWidth="1"/>
    <col min="6626" max="6869" width="9.140625" style="63"/>
    <col min="6870" max="6874" width="1.85546875" style="63" customWidth="1"/>
    <col min="6875" max="6875" width="53.7109375" style="63" customWidth="1"/>
    <col min="6876" max="6876" width="13.42578125" style="63" customWidth="1"/>
    <col min="6877" max="6877" width="1.85546875" style="63" customWidth="1"/>
    <col min="6878" max="6878" width="13.42578125" style="63" customWidth="1"/>
    <col min="6879" max="6879" width="1.85546875" style="63" customWidth="1"/>
    <col min="6880" max="6880" width="13.42578125" style="63" customWidth="1"/>
    <col min="6881" max="6881" width="1.28515625" style="63" customWidth="1"/>
    <col min="6882" max="7125" width="9.140625" style="63"/>
    <col min="7126" max="7130" width="1.85546875" style="63" customWidth="1"/>
    <col min="7131" max="7131" width="53.7109375" style="63" customWidth="1"/>
    <col min="7132" max="7132" width="13.42578125" style="63" customWidth="1"/>
    <col min="7133" max="7133" width="1.85546875" style="63" customWidth="1"/>
    <col min="7134" max="7134" width="13.42578125" style="63" customWidth="1"/>
    <col min="7135" max="7135" width="1.85546875" style="63" customWidth="1"/>
    <col min="7136" max="7136" width="13.42578125" style="63" customWidth="1"/>
    <col min="7137" max="7137" width="1.28515625" style="63" customWidth="1"/>
    <col min="7138" max="7381" width="9.140625" style="63"/>
    <col min="7382" max="7386" width="1.85546875" style="63" customWidth="1"/>
    <col min="7387" max="7387" width="53.7109375" style="63" customWidth="1"/>
    <col min="7388" max="7388" width="13.42578125" style="63" customWidth="1"/>
    <col min="7389" max="7389" width="1.85546875" style="63" customWidth="1"/>
    <col min="7390" max="7390" width="13.42578125" style="63" customWidth="1"/>
    <col min="7391" max="7391" width="1.85546875" style="63" customWidth="1"/>
    <col min="7392" max="7392" width="13.42578125" style="63" customWidth="1"/>
    <col min="7393" max="7393" width="1.28515625" style="63" customWidth="1"/>
    <col min="7394" max="7637" width="9.140625" style="63"/>
    <col min="7638" max="7642" width="1.85546875" style="63" customWidth="1"/>
    <col min="7643" max="7643" width="53.7109375" style="63" customWidth="1"/>
    <col min="7644" max="7644" width="13.42578125" style="63" customWidth="1"/>
    <col min="7645" max="7645" width="1.85546875" style="63" customWidth="1"/>
    <col min="7646" max="7646" width="13.42578125" style="63" customWidth="1"/>
    <col min="7647" max="7647" width="1.85546875" style="63" customWidth="1"/>
    <col min="7648" max="7648" width="13.42578125" style="63" customWidth="1"/>
    <col min="7649" max="7649" width="1.28515625" style="63" customWidth="1"/>
    <col min="7650" max="7893" width="9.140625" style="63"/>
    <col min="7894" max="7898" width="1.85546875" style="63" customWidth="1"/>
    <col min="7899" max="7899" width="53.7109375" style="63" customWidth="1"/>
    <col min="7900" max="7900" width="13.42578125" style="63" customWidth="1"/>
    <col min="7901" max="7901" width="1.85546875" style="63" customWidth="1"/>
    <col min="7902" max="7902" width="13.42578125" style="63" customWidth="1"/>
    <col min="7903" max="7903" width="1.85546875" style="63" customWidth="1"/>
    <col min="7904" max="7904" width="13.42578125" style="63" customWidth="1"/>
    <col min="7905" max="7905" width="1.28515625" style="63" customWidth="1"/>
    <col min="7906" max="8149" width="9.140625" style="63"/>
    <col min="8150" max="8154" width="1.85546875" style="63" customWidth="1"/>
    <col min="8155" max="8155" width="53.7109375" style="63" customWidth="1"/>
    <col min="8156" max="8156" width="13.42578125" style="63" customWidth="1"/>
    <col min="8157" max="8157" width="1.85546875" style="63" customWidth="1"/>
    <col min="8158" max="8158" width="13.42578125" style="63" customWidth="1"/>
    <col min="8159" max="8159" width="1.85546875" style="63" customWidth="1"/>
    <col min="8160" max="8160" width="13.42578125" style="63" customWidth="1"/>
    <col min="8161" max="8161" width="1.28515625" style="63" customWidth="1"/>
    <col min="8162" max="8405" width="9.140625" style="63"/>
    <col min="8406" max="8410" width="1.85546875" style="63" customWidth="1"/>
    <col min="8411" max="8411" width="53.7109375" style="63" customWidth="1"/>
    <col min="8412" max="8412" width="13.42578125" style="63" customWidth="1"/>
    <col min="8413" max="8413" width="1.85546875" style="63" customWidth="1"/>
    <col min="8414" max="8414" width="13.42578125" style="63" customWidth="1"/>
    <col min="8415" max="8415" width="1.85546875" style="63" customWidth="1"/>
    <col min="8416" max="8416" width="13.42578125" style="63" customWidth="1"/>
    <col min="8417" max="8417" width="1.28515625" style="63" customWidth="1"/>
    <col min="8418" max="8661" width="9.140625" style="63"/>
    <col min="8662" max="8666" width="1.85546875" style="63" customWidth="1"/>
    <col min="8667" max="8667" width="53.7109375" style="63" customWidth="1"/>
    <col min="8668" max="8668" width="13.42578125" style="63" customWidth="1"/>
    <col min="8669" max="8669" width="1.85546875" style="63" customWidth="1"/>
    <col min="8670" max="8670" width="13.42578125" style="63" customWidth="1"/>
    <col min="8671" max="8671" width="1.85546875" style="63" customWidth="1"/>
    <col min="8672" max="8672" width="13.42578125" style="63" customWidth="1"/>
    <col min="8673" max="8673" width="1.28515625" style="63" customWidth="1"/>
    <col min="8674" max="8917" width="9.140625" style="63"/>
    <col min="8918" max="8922" width="1.85546875" style="63" customWidth="1"/>
    <col min="8923" max="8923" width="53.7109375" style="63" customWidth="1"/>
    <col min="8924" max="8924" width="13.42578125" style="63" customWidth="1"/>
    <col min="8925" max="8925" width="1.85546875" style="63" customWidth="1"/>
    <col min="8926" max="8926" width="13.42578125" style="63" customWidth="1"/>
    <col min="8927" max="8927" width="1.85546875" style="63" customWidth="1"/>
    <col min="8928" max="8928" width="13.42578125" style="63" customWidth="1"/>
    <col min="8929" max="8929" width="1.28515625" style="63" customWidth="1"/>
    <col min="8930" max="9173" width="9.140625" style="63"/>
    <col min="9174" max="9178" width="1.85546875" style="63" customWidth="1"/>
    <col min="9179" max="9179" width="53.7109375" style="63" customWidth="1"/>
    <col min="9180" max="9180" width="13.42578125" style="63" customWidth="1"/>
    <col min="9181" max="9181" width="1.85546875" style="63" customWidth="1"/>
    <col min="9182" max="9182" width="13.42578125" style="63" customWidth="1"/>
    <col min="9183" max="9183" width="1.85546875" style="63" customWidth="1"/>
    <col min="9184" max="9184" width="13.42578125" style="63" customWidth="1"/>
    <col min="9185" max="9185" width="1.28515625" style="63" customWidth="1"/>
    <col min="9186" max="9429" width="9.140625" style="63"/>
    <col min="9430" max="9434" width="1.85546875" style="63" customWidth="1"/>
    <col min="9435" max="9435" width="53.7109375" style="63" customWidth="1"/>
    <col min="9436" max="9436" width="13.42578125" style="63" customWidth="1"/>
    <col min="9437" max="9437" width="1.85546875" style="63" customWidth="1"/>
    <col min="9438" max="9438" width="13.42578125" style="63" customWidth="1"/>
    <col min="9439" max="9439" width="1.85546875" style="63" customWidth="1"/>
    <col min="9440" max="9440" width="13.42578125" style="63" customWidth="1"/>
    <col min="9441" max="9441" width="1.28515625" style="63" customWidth="1"/>
    <col min="9442" max="9685" width="9.140625" style="63"/>
    <col min="9686" max="9690" width="1.85546875" style="63" customWidth="1"/>
    <col min="9691" max="9691" width="53.7109375" style="63" customWidth="1"/>
    <col min="9692" max="9692" width="13.42578125" style="63" customWidth="1"/>
    <col min="9693" max="9693" width="1.85546875" style="63" customWidth="1"/>
    <col min="9694" max="9694" width="13.42578125" style="63" customWidth="1"/>
    <col min="9695" max="9695" width="1.85546875" style="63" customWidth="1"/>
    <col min="9696" max="9696" width="13.42578125" style="63" customWidth="1"/>
    <col min="9697" max="9697" width="1.28515625" style="63" customWidth="1"/>
    <col min="9698" max="9941" width="9.140625" style="63"/>
    <col min="9942" max="9946" width="1.85546875" style="63" customWidth="1"/>
    <col min="9947" max="9947" width="53.7109375" style="63" customWidth="1"/>
    <col min="9948" max="9948" width="13.42578125" style="63" customWidth="1"/>
    <col min="9949" max="9949" width="1.85546875" style="63" customWidth="1"/>
    <col min="9950" max="9950" width="13.42578125" style="63" customWidth="1"/>
    <col min="9951" max="9951" width="1.85546875" style="63" customWidth="1"/>
    <col min="9952" max="9952" width="13.42578125" style="63" customWidth="1"/>
    <col min="9953" max="9953" width="1.28515625" style="63" customWidth="1"/>
    <col min="9954" max="10197" width="9.140625" style="63"/>
    <col min="10198" max="10202" width="1.85546875" style="63" customWidth="1"/>
    <col min="10203" max="10203" width="53.7109375" style="63" customWidth="1"/>
    <col min="10204" max="10204" width="13.42578125" style="63" customWidth="1"/>
    <col min="10205" max="10205" width="1.85546875" style="63" customWidth="1"/>
    <col min="10206" max="10206" width="13.42578125" style="63" customWidth="1"/>
    <col min="10207" max="10207" width="1.85546875" style="63" customWidth="1"/>
    <col min="10208" max="10208" width="13.42578125" style="63" customWidth="1"/>
    <col min="10209" max="10209" width="1.28515625" style="63" customWidth="1"/>
    <col min="10210" max="10453" width="9.140625" style="63"/>
    <col min="10454" max="10458" width="1.85546875" style="63" customWidth="1"/>
    <col min="10459" max="10459" width="53.7109375" style="63" customWidth="1"/>
    <col min="10460" max="10460" width="13.42578125" style="63" customWidth="1"/>
    <col min="10461" max="10461" width="1.85546875" style="63" customWidth="1"/>
    <col min="10462" max="10462" width="13.42578125" style="63" customWidth="1"/>
    <col min="10463" max="10463" width="1.85546875" style="63" customWidth="1"/>
    <col min="10464" max="10464" width="13.42578125" style="63" customWidth="1"/>
    <col min="10465" max="10465" width="1.28515625" style="63" customWidth="1"/>
    <col min="10466" max="10709" width="9.140625" style="63"/>
    <col min="10710" max="10714" width="1.85546875" style="63" customWidth="1"/>
    <col min="10715" max="10715" width="53.7109375" style="63" customWidth="1"/>
    <col min="10716" max="10716" width="13.42578125" style="63" customWidth="1"/>
    <col min="10717" max="10717" width="1.85546875" style="63" customWidth="1"/>
    <col min="10718" max="10718" width="13.42578125" style="63" customWidth="1"/>
    <col min="10719" max="10719" width="1.85546875" style="63" customWidth="1"/>
    <col min="10720" max="10720" width="13.42578125" style="63" customWidth="1"/>
    <col min="10721" max="10721" width="1.28515625" style="63" customWidth="1"/>
    <col min="10722" max="10965" width="9.140625" style="63"/>
    <col min="10966" max="10970" width="1.85546875" style="63" customWidth="1"/>
    <col min="10971" max="10971" width="53.7109375" style="63" customWidth="1"/>
    <col min="10972" max="10972" width="13.42578125" style="63" customWidth="1"/>
    <col min="10973" max="10973" width="1.85546875" style="63" customWidth="1"/>
    <col min="10974" max="10974" width="13.42578125" style="63" customWidth="1"/>
    <col min="10975" max="10975" width="1.85546875" style="63" customWidth="1"/>
    <col min="10976" max="10976" width="13.42578125" style="63" customWidth="1"/>
    <col min="10977" max="10977" width="1.28515625" style="63" customWidth="1"/>
    <col min="10978" max="11221" width="9.140625" style="63"/>
    <col min="11222" max="11226" width="1.85546875" style="63" customWidth="1"/>
    <col min="11227" max="11227" width="53.7109375" style="63" customWidth="1"/>
    <col min="11228" max="11228" width="13.42578125" style="63" customWidth="1"/>
    <col min="11229" max="11229" width="1.85546875" style="63" customWidth="1"/>
    <col min="11230" max="11230" width="13.42578125" style="63" customWidth="1"/>
    <col min="11231" max="11231" width="1.85546875" style="63" customWidth="1"/>
    <col min="11232" max="11232" width="13.42578125" style="63" customWidth="1"/>
    <col min="11233" max="11233" width="1.28515625" style="63" customWidth="1"/>
    <col min="11234" max="11477" width="9.140625" style="63"/>
    <col min="11478" max="11482" width="1.85546875" style="63" customWidth="1"/>
    <col min="11483" max="11483" width="53.7109375" style="63" customWidth="1"/>
    <col min="11484" max="11484" width="13.42578125" style="63" customWidth="1"/>
    <col min="11485" max="11485" width="1.85546875" style="63" customWidth="1"/>
    <col min="11486" max="11486" width="13.42578125" style="63" customWidth="1"/>
    <col min="11487" max="11487" width="1.85546875" style="63" customWidth="1"/>
    <col min="11488" max="11488" width="13.42578125" style="63" customWidth="1"/>
    <col min="11489" max="11489" width="1.28515625" style="63" customWidth="1"/>
    <col min="11490" max="11733" width="9.140625" style="63"/>
    <col min="11734" max="11738" width="1.85546875" style="63" customWidth="1"/>
    <col min="11739" max="11739" width="53.7109375" style="63" customWidth="1"/>
    <col min="11740" max="11740" width="13.42578125" style="63" customWidth="1"/>
    <col min="11741" max="11741" width="1.85546875" style="63" customWidth="1"/>
    <col min="11742" max="11742" width="13.42578125" style="63" customWidth="1"/>
    <col min="11743" max="11743" width="1.85546875" style="63" customWidth="1"/>
    <col min="11744" max="11744" width="13.42578125" style="63" customWidth="1"/>
    <col min="11745" max="11745" width="1.28515625" style="63" customWidth="1"/>
    <col min="11746" max="11989" width="9.140625" style="63"/>
    <col min="11990" max="11994" width="1.85546875" style="63" customWidth="1"/>
    <col min="11995" max="11995" width="53.7109375" style="63" customWidth="1"/>
    <col min="11996" max="11996" width="13.42578125" style="63" customWidth="1"/>
    <col min="11997" max="11997" width="1.85546875" style="63" customWidth="1"/>
    <col min="11998" max="11998" width="13.42578125" style="63" customWidth="1"/>
    <col min="11999" max="11999" width="1.85546875" style="63" customWidth="1"/>
    <col min="12000" max="12000" width="13.42578125" style="63" customWidth="1"/>
    <col min="12001" max="12001" width="1.28515625" style="63" customWidth="1"/>
    <col min="12002" max="12245" width="9.140625" style="63"/>
    <col min="12246" max="12250" width="1.85546875" style="63" customWidth="1"/>
    <col min="12251" max="12251" width="53.7109375" style="63" customWidth="1"/>
    <col min="12252" max="12252" width="13.42578125" style="63" customWidth="1"/>
    <col min="12253" max="12253" width="1.85546875" style="63" customWidth="1"/>
    <col min="12254" max="12254" width="13.42578125" style="63" customWidth="1"/>
    <col min="12255" max="12255" width="1.85546875" style="63" customWidth="1"/>
    <col min="12256" max="12256" width="13.42578125" style="63" customWidth="1"/>
    <col min="12257" max="12257" width="1.28515625" style="63" customWidth="1"/>
    <col min="12258" max="12501" width="9.140625" style="63"/>
    <col min="12502" max="12506" width="1.85546875" style="63" customWidth="1"/>
    <col min="12507" max="12507" width="53.7109375" style="63" customWidth="1"/>
    <col min="12508" max="12508" width="13.42578125" style="63" customWidth="1"/>
    <col min="12509" max="12509" width="1.85546875" style="63" customWidth="1"/>
    <col min="12510" max="12510" width="13.42578125" style="63" customWidth="1"/>
    <col min="12511" max="12511" width="1.85546875" style="63" customWidth="1"/>
    <col min="12512" max="12512" width="13.42578125" style="63" customWidth="1"/>
    <col min="12513" max="12513" width="1.28515625" style="63" customWidth="1"/>
    <col min="12514" max="12757" width="9.140625" style="63"/>
    <col min="12758" max="12762" width="1.85546875" style="63" customWidth="1"/>
    <col min="12763" max="12763" width="53.7109375" style="63" customWidth="1"/>
    <col min="12764" max="12764" width="13.42578125" style="63" customWidth="1"/>
    <col min="12765" max="12765" width="1.85546875" style="63" customWidth="1"/>
    <col min="12766" max="12766" width="13.42578125" style="63" customWidth="1"/>
    <col min="12767" max="12767" width="1.85546875" style="63" customWidth="1"/>
    <col min="12768" max="12768" width="13.42578125" style="63" customWidth="1"/>
    <col min="12769" max="12769" width="1.28515625" style="63" customWidth="1"/>
    <col min="12770" max="13013" width="9.140625" style="63"/>
    <col min="13014" max="13018" width="1.85546875" style="63" customWidth="1"/>
    <col min="13019" max="13019" width="53.7109375" style="63" customWidth="1"/>
    <col min="13020" max="13020" width="13.42578125" style="63" customWidth="1"/>
    <col min="13021" max="13021" width="1.85546875" style="63" customWidth="1"/>
    <col min="13022" max="13022" width="13.42578125" style="63" customWidth="1"/>
    <col min="13023" max="13023" width="1.85546875" style="63" customWidth="1"/>
    <col min="13024" max="13024" width="13.42578125" style="63" customWidth="1"/>
    <col min="13025" max="13025" width="1.28515625" style="63" customWidth="1"/>
    <col min="13026" max="13269" width="9.140625" style="63"/>
    <col min="13270" max="13274" width="1.85546875" style="63" customWidth="1"/>
    <col min="13275" max="13275" width="53.7109375" style="63" customWidth="1"/>
    <col min="13276" max="13276" width="13.42578125" style="63" customWidth="1"/>
    <col min="13277" max="13277" width="1.85546875" style="63" customWidth="1"/>
    <col min="13278" max="13278" width="13.42578125" style="63" customWidth="1"/>
    <col min="13279" max="13279" width="1.85546875" style="63" customWidth="1"/>
    <col min="13280" max="13280" width="13.42578125" style="63" customWidth="1"/>
    <col min="13281" max="13281" width="1.28515625" style="63" customWidth="1"/>
    <col min="13282" max="13525" width="9.140625" style="63"/>
    <col min="13526" max="13530" width="1.85546875" style="63" customWidth="1"/>
    <col min="13531" max="13531" width="53.7109375" style="63" customWidth="1"/>
    <col min="13532" max="13532" width="13.42578125" style="63" customWidth="1"/>
    <col min="13533" max="13533" width="1.85546875" style="63" customWidth="1"/>
    <col min="13534" max="13534" width="13.42578125" style="63" customWidth="1"/>
    <col min="13535" max="13535" width="1.85546875" style="63" customWidth="1"/>
    <col min="13536" max="13536" width="13.42578125" style="63" customWidth="1"/>
    <col min="13537" max="13537" width="1.28515625" style="63" customWidth="1"/>
    <col min="13538" max="13781" width="9.140625" style="63"/>
    <col min="13782" max="13786" width="1.85546875" style="63" customWidth="1"/>
    <col min="13787" max="13787" width="53.7109375" style="63" customWidth="1"/>
    <col min="13788" max="13788" width="13.42578125" style="63" customWidth="1"/>
    <col min="13789" max="13789" width="1.85546875" style="63" customWidth="1"/>
    <col min="13790" max="13790" width="13.42578125" style="63" customWidth="1"/>
    <col min="13791" max="13791" width="1.85546875" style="63" customWidth="1"/>
    <col min="13792" max="13792" width="13.42578125" style="63" customWidth="1"/>
    <col min="13793" max="13793" width="1.28515625" style="63" customWidth="1"/>
    <col min="13794" max="14037" width="9.140625" style="63"/>
    <col min="14038" max="14042" width="1.85546875" style="63" customWidth="1"/>
    <col min="14043" max="14043" width="53.7109375" style="63" customWidth="1"/>
    <col min="14044" max="14044" width="13.42578125" style="63" customWidth="1"/>
    <col min="14045" max="14045" width="1.85546875" style="63" customWidth="1"/>
    <col min="14046" max="14046" width="13.42578125" style="63" customWidth="1"/>
    <col min="14047" max="14047" width="1.85546875" style="63" customWidth="1"/>
    <col min="14048" max="14048" width="13.42578125" style="63" customWidth="1"/>
    <col min="14049" max="14049" width="1.28515625" style="63" customWidth="1"/>
    <col min="14050" max="14293" width="9.140625" style="63"/>
    <col min="14294" max="14298" width="1.85546875" style="63" customWidth="1"/>
    <col min="14299" max="14299" width="53.7109375" style="63" customWidth="1"/>
    <col min="14300" max="14300" width="13.42578125" style="63" customWidth="1"/>
    <col min="14301" max="14301" width="1.85546875" style="63" customWidth="1"/>
    <col min="14302" max="14302" width="13.42578125" style="63" customWidth="1"/>
    <col min="14303" max="14303" width="1.85546875" style="63" customWidth="1"/>
    <col min="14304" max="14304" width="13.42578125" style="63" customWidth="1"/>
    <col min="14305" max="14305" width="1.28515625" style="63" customWidth="1"/>
    <col min="14306" max="14549" width="9.140625" style="63"/>
    <col min="14550" max="14554" width="1.85546875" style="63" customWidth="1"/>
    <col min="14555" max="14555" width="53.7109375" style="63" customWidth="1"/>
    <col min="14556" max="14556" width="13.42578125" style="63" customWidth="1"/>
    <col min="14557" max="14557" width="1.85546875" style="63" customWidth="1"/>
    <col min="14558" max="14558" width="13.42578125" style="63" customWidth="1"/>
    <col min="14559" max="14559" width="1.85546875" style="63" customWidth="1"/>
    <col min="14560" max="14560" width="13.42578125" style="63" customWidth="1"/>
    <col min="14561" max="14561" width="1.28515625" style="63" customWidth="1"/>
    <col min="14562" max="14805" width="9.140625" style="63"/>
    <col min="14806" max="14810" width="1.85546875" style="63" customWidth="1"/>
    <col min="14811" max="14811" width="53.7109375" style="63" customWidth="1"/>
    <col min="14812" max="14812" width="13.42578125" style="63" customWidth="1"/>
    <col min="14813" max="14813" width="1.85546875" style="63" customWidth="1"/>
    <col min="14814" max="14814" width="13.42578125" style="63" customWidth="1"/>
    <col min="14815" max="14815" width="1.85546875" style="63" customWidth="1"/>
    <col min="14816" max="14816" width="13.42578125" style="63" customWidth="1"/>
    <col min="14817" max="14817" width="1.28515625" style="63" customWidth="1"/>
    <col min="14818" max="15061" width="9.140625" style="63"/>
    <col min="15062" max="15066" width="1.85546875" style="63" customWidth="1"/>
    <col min="15067" max="15067" width="53.7109375" style="63" customWidth="1"/>
    <col min="15068" max="15068" width="13.42578125" style="63" customWidth="1"/>
    <col min="15069" max="15069" width="1.85546875" style="63" customWidth="1"/>
    <col min="15070" max="15070" width="13.42578125" style="63" customWidth="1"/>
    <col min="15071" max="15071" width="1.85546875" style="63" customWidth="1"/>
    <col min="15072" max="15072" width="13.42578125" style="63" customWidth="1"/>
    <col min="15073" max="15073" width="1.28515625" style="63" customWidth="1"/>
    <col min="15074" max="15317" width="9.140625" style="63"/>
    <col min="15318" max="15322" width="1.85546875" style="63" customWidth="1"/>
    <col min="15323" max="15323" width="53.7109375" style="63" customWidth="1"/>
    <col min="15324" max="15324" width="13.42578125" style="63" customWidth="1"/>
    <col min="15325" max="15325" width="1.85546875" style="63" customWidth="1"/>
    <col min="15326" max="15326" width="13.42578125" style="63" customWidth="1"/>
    <col min="15327" max="15327" width="1.85546875" style="63" customWidth="1"/>
    <col min="15328" max="15328" width="13.42578125" style="63" customWidth="1"/>
    <col min="15329" max="15329" width="1.28515625" style="63" customWidth="1"/>
    <col min="15330" max="15573" width="9.140625" style="63"/>
    <col min="15574" max="15578" width="1.85546875" style="63" customWidth="1"/>
    <col min="15579" max="15579" width="53.7109375" style="63" customWidth="1"/>
    <col min="15580" max="15580" width="13.42578125" style="63" customWidth="1"/>
    <col min="15581" max="15581" width="1.85546875" style="63" customWidth="1"/>
    <col min="15582" max="15582" width="13.42578125" style="63" customWidth="1"/>
    <col min="15583" max="15583" width="1.85546875" style="63" customWidth="1"/>
    <col min="15584" max="15584" width="13.42578125" style="63" customWidth="1"/>
    <col min="15585" max="15585" width="1.28515625" style="63" customWidth="1"/>
    <col min="15586" max="15829" width="9.140625" style="63"/>
    <col min="15830" max="15834" width="1.85546875" style="63" customWidth="1"/>
    <col min="15835" max="15835" width="53.7109375" style="63" customWidth="1"/>
    <col min="15836" max="15836" width="13.42578125" style="63" customWidth="1"/>
    <col min="15837" max="15837" width="1.85546875" style="63" customWidth="1"/>
    <col min="15838" max="15838" width="13.42578125" style="63" customWidth="1"/>
    <col min="15839" max="15839" width="1.85546875" style="63" customWidth="1"/>
    <col min="15840" max="15840" width="13.42578125" style="63" customWidth="1"/>
    <col min="15841" max="15841" width="1.28515625" style="63" customWidth="1"/>
    <col min="15842" max="16085" width="9.140625" style="63"/>
    <col min="16086" max="16090" width="1.85546875" style="63" customWidth="1"/>
    <col min="16091" max="16091" width="53.7109375" style="63" customWidth="1"/>
    <col min="16092" max="16092" width="13.42578125" style="63" customWidth="1"/>
    <col min="16093" max="16093" width="1.85546875" style="63" customWidth="1"/>
    <col min="16094" max="16094" width="13.42578125" style="63" customWidth="1"/>
    <col min="16095" max="16095" width="1.85546875" style="63" customWidth="1"/>
    <col min="16096" max="16096" width="13.42578125" style="63" customWidth="1"/>
    <col min="16097" max="16097" width="1.28515625" style="63" customWidth="1"/>
    <col min="16098" max="16384" width="9.140625" style="63"/>
  </cols>
  <sheetData>
    <row r="1" spans="1:11" ht="6" customHeight="1" x14ac:dyDescent="0.25">
      <c r="A1" s="59"/>
    </row>
    <row r="2" spans="1:11" ht="23.25" customHeight="1" x14ac:dyDescent="0.2">
      <c r="B2" s="271" t="s">
        <v>89</v>
      </c>
      <c r="C2" s="271"/>
      <c r="D2" s="271"/>
      <c r="E2" s="271"/>
      <c r="F2" s="271"/>
      <c r="G2" s="271"/>
      <c r="H2" s="271"/>
      <c r="I2" s="271"/>
      <c r="J2" s="271"/>
      <c r="K2" s="272"/>
    </row>
    <row r="3" spans="1:11" ht="6.75" customHeight="1" x14ac:dyDescent="0.2">
      <c r="B3" s="273"/>
      <c r="C3" s="273"/>
      <c r="D3" s="274"/>
      <c r="E3" s="273"/>
      <c r="F3" s="273"/>
      <c r="G3" s="273"/>
      <c r="H3" s="273"/>
      <c r="I3" s="273"/>
      <c r="J3" s="273"/>
      <c r="K3" s="272"/>
    </row>
    <row r="4" spans="1:11" s="65" customFormat="1" ht="17.25" customHeight="1" x14ac:dyDescent="0.25">
      <c r="B4" s="275"/>
      <c r="C4" s="234" t="s">
        <v>90</v>
      </c>
      <c r="D4" s="276"/>
      <c r="E4" s="277" t="s">
        <v>166</v>
      </c>
      <c r="F4" s="236"/>
      <c r="G4" s="277" t="s">
        <v>129</v>
      </c>
      <c r="H4" s="236"/>
      <c r="I4" s="277" t="s">
        <v>142</v>
      </c>
      <c r="J4" s="275"/>
      <c r="K4" s="278"/>
    </row>
    <row r="5" spans="1:11" s="62" customFormat="1" ht="5.25" customHeight="1" x14ac:dyDescent="0.25">
      <c r="B5" s="275"/>
      <c r="C5" s="279"/>
      <c r="D5" s="280"/>
      <c r="E5" s="281"/>
      <c r="F5" s="275"/>
      <c r="G5" s="281"/>
      <c r="H5" s="275"/>
      <c r="I5" s="281"/>
      <c r="J5" s="275"/>
      <c r="K5" s="278"/>
    </row>
    <row r="6" spans="1:11" s="62" customFormat="1" ht="1.5" customHeight="1" x14ac:dyDescent="0.25">
      <c r="B6" s="275"/>
      <c r="C6" s="280"/>
      <c r="D6" s="280"/>
      <c r="E6" s="281"/>
      <c r="F6" s="275"/>
      <c r="G6" s="281"/>
      <c r="H6" s="275"/>
      <c r="I6" s="281"/>
      <c r="J6" s="275"/>
      <c r="K6" s="278"/>
    </row>
    <row r="7" spans="1:11" s="62" customFormat="1" ht="18" customHeight="1" x14ac:dyDescent="0.25">
      <c r="B7" s="274"/>
      <c r="C7" s="398" t="s">
        <v>167</v>
      </c>
      <c r="D7" s="398"/>
      <c r="E7" s="369">
        <v>188186</v>
      </c>
      <c r="F7" s="282"/>
      <c r="G7" s="283">
        <v>182325</v>
      </c>
      <c r="H7" s="284"/>
      <c r="I7" s="283">
        <v>178845</v>
      </c>
      <c r="J7" s="274"/>
      <c r="K7" s="285"/>
    </row>
    <row r="8" spans="1:11" s="62" customFormat="1" ht="18" customHeight="1" x14ac:dyDescent="0.25">
      <c r="B8" s="274"/>
      <c r="C8" s="399" t="s">
        <v>91</v>
      </c>
      <c r="D8" s="399"/>
      <c r="E8" s="376">
        <v>137</v>
      </c>
      <c r="F8" s="286"/>
      <c r="G8" s="287">
        <v>128</v>
      </c>
      <c r="H8" s="286"/>
      <c r="I8" s="287">
        <v>126</v>
      </c>
      <c r="J8" s="274"/>
      <c r="K8" s="285"/>
    </row>
    <row r="9" spans="1:11" s="62" customFormat="1" ht="18" customHeight="1" x14ac:dyDescent="0.25">
      <c r="B9" s="274"/>
      <c r="C9" s="398" t="s">
        <v>92</v>
      </c>
      <c r="D9" s="398"/>
      <c r="E9" s="376"/>
      <c r="F9" s="286"/>
      <c r="G9" s="287"/>
      <c r="H9" s="286"/>
      <c r="I9" s="287"/>
      <c r="J9" s="274"/>
      <c r="K9" s="285"/>
    </row>
    <row r="10" spans="1:11" s="62" customFormat="1" ht="18" customHeight="1" x14ac:dyDescent="0.25">
      <c r="B10" s="274"/>
      <c r="C10" s="399" t="s">
        <v>168</v>
      </c>
      <c r="D10" s="399"/>
      <c r="E10" s="376">
        <v>1514</v>
      </c>
      <c r="F10" s="286"/>
      <c r="G10" s="287">
        <v>2271</v>
      </c>
      <c r="H10" s="286"/>
      <c r="I10" s="287">
        <v>2271</v>
      </c>
      <c r="J10" s="274"/>
      <c r="K10" s="285"/>
    </row>
    <row r="11" spans="1:11" s="62" customFormat="1" ht="18" customHeight="1" x14ac:dyDescent="0.25">
      <c r="B11" s="274"/>
      <c r="C11" s="399" t="s">
        <v>86</v>
      </c>
      <c r="D11" s="399"/>
      <c r="E11" s="376"/>
      <c r="F11" s="286"/>
      <c r="G11" s="287"/>
      <c r="H11" s="286"/>
      <c r="I11" s="287"/>
      <c r="J11" s="274"/>
      <c r="K11" s="285"/>
    </row>
    <row r="12" spans="1:11" s="62" customFormat="1" ht="22.5" customHeight="1" x14ac:dyDescent="0.25">
      <c r="B12" s="274"/>
      <c r="C12" s="394" t="s">
        <v>93</v>
      </c>
      <c r="D12" s="394"/>
      <c r="E12" s="376">
        <v>-2161</v>
      </c>
      <c r="F12" s="286"/>
      <c r="G12" s="287">
        <v>-2522</v>
      </c>
      <c r="H12" s="286"/>
      <c r="I12" s="287">
        <v>-1440</v>
      </c>
      <c r="J12" s="274"/>
      <c r="K12" s="285"/>
    </row>
    <row r="13" spans="1:11" s="62" customFormat="1" ht="40.5" customHeight="1" x14ac:dyDescent="0.25">
      <c r="B13" s="274"/>
      <c r="C13" s="394" t="s">
        <v>94</v>
      </c>
      <c r="D13" s="394"/>
      <c r="E13" s="376">
        <v>1037</v>
      </c>
      <c r="F13" s="286"/>
      <c r="G13" s="287">
        <v>1441</v>
      </c>
      <c r="H13" s="286"/>
      <c r="I13" s="287">
        <v>27</v>
      </c>
      <c r="J13" s="274"/>
      <c r="K13" s="285"/>
    </row>
    <row r="14" spans="1:11" s="62" customFormat="1" ht="21" customHeight="1" x14ac:dyDescent="0.25">
      <c r="B14" s="274"/>
      <c r="C14" s="400" t="s">
        <v>95</v>
      </c>
      <c r="D14" s="400"/>
      <c r="E14" s="376"/>
      <c r="F14" s="286"/>
      <c r="G14" s="287"/>
      <c r="H14" s="286"/>
      <c r="I14" s="287"/>
      <c r="J14" s="274"/>
      <c r="K14" s="285"/>
    </row>
    <row r="15" spans="1:11" s="62" customFormat="1" ht="22.5" customHeight="1" x14ac:dyDescent="0.25">
      <c r="B15" s="274"/>
      <c r="C15" s="401" t="s">
        <v>169</v>
      </c>
      <c r="D15" s="401"/>
      <c r="E15" s="376">
        <v>18844</v>
      </c>
      <c r="F15" s="286"/>
      <c r="G15" s="287">
        <v>19007</v>
      </c>
      <c r="H15" s="286"/>
      <c r="I15" s="287">
        <v>20120</v>
      </c>
      <c r="J15" s="274"/>
      <c r="K15" s="285"/>
    </row>
    <row r="16" spans="1:11" s="62" customFormat="1" ht="36" customHeight="1" x14ac:dyDescent="0.25">
      <c r="B16" s="274"/>
      <c r="C16" s="402" t="s">
        <v>96</v>
      </c>
      <c r="D16" s="402"/>
      <c r="E16" s="376">
        <v>3607</v>
      </c>
      <c r="F16" s="286"/>
      <c r="G16" s="287">
        <v>3411</v>
      </c>
      <c r="H16" s="286"/>
      <c r="I16" s="287">
        <v>3698</v>
      </c>
      <c r="J16" s="274"/>
      <c r="K16" s="285"/>
    </row>
    <row r="17" spans="2:11" s="62" customFormat="1" ht="22.5" customHeight="1" x14ac:dyDescent="0.25">
      <c r="B17" s="274"/>
      <c r="C17" s="400" t="s">
        <v>97</v>
      </c>
      <c r="D17" s="400"/>
      <c r="E17" s="376">
        <v>1999</v>
      </c>
      <c r="F17" s="286"/>
      <c r="G17" s="287">
        <v>1935</v>
      </c>
      <c r="H17" s="286"/>
      <c r="I17" s="287">
        <v>2230</v>
      </c>
      <c r="J17" s="274"/>
      <c r="K17" s="285"/>
    </row>
    <row r="18" spans="2:11" s="62" customFormat="1" ht="36" customHeight="1" x14ac:dyDescent="0.25">
      <c r="B18" s="274"/>
      <c r="C18" s="394" t="s">
        <v>170</v>
      </c>
      <c r="D18" s="394"/>
      <c r="E18" s="376">
        <v>11783</v>
      </c>
      <c r="F18" s="286"/>
      <c r="G18" s="287">
        <v>12197</v>
      </c>
      <c r="H18" s="286"/>
      <c r="I18" s="287">
        <v>11701</v>
      </c>
      <c r="J18" s="288"/>
      <c r="K18" s="285"/>
    </row>
    <row r="19" spans="2:11" s="62" customFormat="1" ht="36" customHeight="1" x14ac:dyDescent="0.25">
      <c r="B19" s="274"/>
      <c r="C19" s="394" t="s">
        <v>171</v>
      </c>
      <c r="D19" s="394"/>
      <c r="E19" s="376">
        <v>1052</v>
      </c>
      <c r="F19" s="286"/>
      <c r="G19" s="287">
        <v>325</v>
      </c>
      <c r="H19" s="286"/>
      <c r="I19" s="287">
        <v>1157</v>
      </c>
      <c r="J19" s="288"/>
      <c r="K19" s="285"/>
    </row>
    <row r="20" spans="2:11" s="62" customFormat="1" ht="9.75" customHeight="1" x14ac:dyDescent="0.25">
      <c r="B20" s="274"/>
      <c r="C20" s="275"/>
      <c r="D20" s="275"/>
      <c r="E20" s="373"/>
      <c r="F20" s="275"/>
      <c r="G20" s="289"/>
      <c r="H20" s="275"/>
      <c r="I20" s="289"/>
      <c r="J20" s="274"/>
      <c r="K20" s="285"/>
    </row>
    <row r="21" spans="2:11" s="62" customFormat="1" ht="18" customHeight="1" x14ac:dyDescent="0.25">
      <c r="B21" s="274"/>
      <c r="C21" s="290" t="s">
        <v>131</v>
      </c>
      <c r="D21" s="291"/>
      <c r="E21" s="372">
        <v>153676</v>
      </c>
      <c r="F21" s="292"/>
      <c r="G21" s="292">
        <v>148930</v>
      </c>
      <c r="H21" s="293"/>
      <c r="I21" s="292">
        <v>143749</v>
      </c>
      <c r="J21" s="274"/>
      <c r="K21" s="285"/>
    </row>
    <row r="22" spans="2:11" s="62" customFormat="1" ht="7.5" customHeight="1" x14ac:dyDescent="0.25">
      <c r="B22" s="274"/>
      <c r="C22" s="290"/>
      <c r="D22" s="291"/>
      <c r="E22" s="372"/>
      <c r="F22" s="292"/>
      <c r="G22" s="292"/>
      <c r="H22" s="293"/>
      <c r="I22" s="292"/>
      <c r="J22" s="274"/>
      <c r="K22" s="285"/>
    </row>
    <row r="23" spans="2:11" s="62" customFormat="1" ht="18" customHeight="1" x14ac:dyDescent="0.25">
      <c r="B23" s="274"/>
      <c r="C23" s="290" t="s">
        <v>172</v>
      </c>
      <c r="D23" s="291"/>
      <c r="E23" s="372">
        <v>1144592</v>
      </c>
      <c r="F23" s="292"/>
      <c r="G23" s="292">
        <v>1142985</v>
      </c>
      <c r="H23" s="293"/>
      <c r="I23" s="294">
        <v>1257293</v>
      </c>
      <c r="J23" s="274"/>
      <c r="K23" s="272"/>
    </row>
    <row r="24" spans="2:11" s="62" customFormat="1" ht="7.5" customHeight="1" x14ac:dyDescent="0.25">
      <c r="B24" s="274"/>
      <c r="C24" s="275"/>
      <c r="D24" s="275"/>
      <c r="E24" s="373"/>
      <c r="F24" s="275"/>
      <c r="G24" s="289"/>
      <c r="H24" s="275"/>
      <c r="I24" s="289"/>
      <c r="J24" s="274"/>
      <c r="K24" s="272"/>
    </row>
    <row r="25" spans="2:11" s="62" customFormat="1" ht="18" customHeight="1" x14ac:dyDescent="0.25">
      <c r="B25" s="274"/>
      <c r="C25" s="290" t="s">
        <v>133</v>
      </c>
      <c r="D25" s="291"/>
      <c r="E25" s="377">
        <v>0.13400000000000001</v>
      </c>
      <c r="F25" s="294"/>
      <c r="G25" s="295">
        <v>0.1303</v>
      </c>
      <c r="H25" s="296"/>
      <c r="I25" s="297">
        <v>0.1143</v>
      </c>
      <c r="J25" s="274"/>
      <c r="K25" s="272"/>
    </row>
    <row r="26" spans="2:11" s="62" customFormat="1" ht="6" customHeight="1" x14ac:dyDescent="0.25">
      <c r="B26" s="274"/>
      <c r="C26" s="298"/>
      <c r="D26" s="298"/>
      <c r="E26" s="298"/>
      <c r="F26" s="298"/>
      <c r="G26" s="298"/>
      <c r="H26" s="298"/>
      <c r="I26" s="299"/>
      <c r="J26" s="274"/>
      <c r="K26" s="278"/>
    </row>
    <row r="27" spans="2:11" s="62" customFormat="1" ht="13.15" hidden="1" customHeight="1" x14ac:dyDescent="0.25">
      <c r="B27" s="275"/>
      <c r="C27" s="272"/>
      <c r="D27" s="395"/>
      <c r="E27" s="395"/>
      <c r="F27" s="395"/>
      <c r="G27" s="395"/>
      <c r="H27" s="395"/>
      <c r="I27" s="395"/>
      <c r="J27" s="275"/>
      <c r="K27" s="278"/>
    </row>
    <row r="28" spans="2:11" s="62" customFormat="1" ht="15.75" x14ac:dyDescent="0.25">
      <c r="B28" s="275"/>
      <c r="C28" s="300" t="s">
        <v>98</v>
      </c>
      <c r="D28" s="396" t="s">
        <v>132</v>
      </c>
      <c r="E28" s="396"/>
      <c r="F28" s="396"/>
      <c r="G28" s="396"/>
      <c r="H28" s="396"/>
      <c r="I28" s="396"/>
      <c r="J28" s="275"/>
      <c r="K28" s="278"/>
    </row>
    <row r="29" spans="2:11" s="62" customFormat="1" ht="14.65" customHeight="1" x14ac:dyDescent="0.25">
      <c r="B29" s="275"/>
      <c r="C29" s="301" t="s">
        <v>87</v>
      </c>
      <c r="D29" s="302" t="s">
        <v>99</v>
      </c>
      <c r="E29" s="302"/>
      <c r="F29" s="302"/>
      <c r="G29" s="302"/>
      <c r="H29" s="302"/>
      <c r="I29" s="302"/>
      <c r="J29" s="275"/>
      <c r="K29" s="278"/>
    </row>
    <row r="30" spans="2:11" s="62" customFormat="1" ht="14.65" customHeight="1" x14ac:dyDescent="0.25">
      <c r="B30" s="275"/>
      <c r="C30" s="303" t="s">
        <v>88</v>
      </c>
      <c r="D30" s="393" t="s">
        <v>100</v>
      </c>
      <c r="E30" s="393"/>
      <c r="F30" s="393"/>
      <c r="G30" s="393"/>
      <c r="H30" s="304"/>
      <c r="I30" s="304"/>
      <c r="J30" s="275"/>
      <c r="K30" s="278"/>
    </row>
    <row r="31" spans="2:11" s="62" customFormat="1" ht="14.65" customHeight="1" x14ac:dyDescent="0.25">
      <c r="B31" s="273"/>
      <c r="C31" s="303" t="s">
        <v>101</v>
      </c>
      <c r="D31" s="305" t="s">
        <v>102</v>
      </c>
      <c r="E31" s="305"/>
      <c r="F31" s="305"/>
      <c r="G31" s="305"/>
      <c r="H31" s="305"/>
      <c r="I31" s="305"/>
      <c r="J31" s="274"/>
      <c r="K31" s="230"/>
    </row>
    <row r="32" spans="2:11" s="62" customFormat="1" x14ac:dyDescent="0.25">
      <c r="B32" s="273"/>
      <c r="C32" s="303" t="s">
        <v>103</v>
      </c>
      <c r="D32" s="393" t="s">
        <v>104</v>
      </c>
      <c r="E32" s="393"/>
      <c r="F32" s="393"/>
      <c r="G32" s="393"/>
      <c r="H32" s="393"/>
      <c r="I32" s="393"/>
      <c r="J32" s="274"/>
      <c r="K32" s="230"/>
    </row>
    <row r="33" spans="2:11" s="62" customFormat="1" ht="27" customHeight="1" x14ac:dyDescent="0.25">
      <c r="B33" s="273"/>
      <c r="C33" s="303" t="s">
        <v>105</v>
      </c>
      <c r="D33" s="397" t="s">
        <v>184</v>
      </c>
      <c r="E33" s="397"/>
      <c r="F33" s="397"/>
      <c r="G33" s="397"/>
      <c r="H33" s="397"/>
      <c r="I33" s="397"/>
      <c r="J33" s="274"/>
      <c r="K33" s="230"/>
    </row>
    <row r="34" spans="2:11" s="62" customFormat="1" ht="30.75" customHeight="1" x14ac:dyDescent="0.25">
      <c r="B34" s="273"/>
      <c r="C34" s="303" t="s">
        <v>106</v>
      </c>
      <c r="D34" s="393" t="s">
        <v>185</v>
      </c>
      <c r="E34" s="393"/>
      <c r="F34" s="393"/>
      <c r="G34" s="393"/>
      <c r="H34" s="393"/>
      <c r="I34" s="393"/>
      <c r="J34" s="274"/>
      <c r="K34" s="230"/>
    </row>
  </sheetData>
  <mergeCells count="19">
    <mergeCell ref="C18:D18"/>
    <mergeCell ref="C7:D7"/>
    <mergeCell ref="C8:D8"/>
    <mergeCell ref="C9:D9"/>
    <mergeCell ref="C10:D10"/>
    <mergeCell ref="C11:D11"/>
    <mergeCell ref="C12:D12"/>
    <mergeCell ref="C13:D13"/>
    <mergeCell ref="C14:D14"/>
    <mergeCell ref="C15:D15"/>
    <mergeCell ref="C16:D16"/>
    <mergeCell ref="C17:D17"/>
    <mergeCell ref="D34:I34"/>
    <mergeCell ref="C19:D19"/>
    <mergeCell ref="D27:I27"/>
    <mergeCell ref="D28:I28"/>
    <mergeCell ref="D30:G30"/>
    <mergeCell ref="D32:I32"/>
    <mergeCell ref="D33:I33"/>
  </mergeCells>
  <pageMargins left="0.7" right="0.7" top="0.75" bottom="0.75" header="0.3" footer="0.3"/>
  <pageSetup scale="63" orientation="portrait" r:id="rId1"/>
  <colBreaks count="1" manualBreakCount="1">
    <brk id="10" max="1048575" man="1"/>
  </colBreaks>
  <ignoredErrors>
    <ignoredError sqref="C29:C3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C693A-ACF0-4012-8B3B-32FA249D61D7}">
  <sheetPr>
    <tabColor theme="6"/>
    <pageSetUpPr autoPageBreaks="0" fitToPage="1"/>
  </sheetPr>
  <dimension ref="A1:K20"/>
  <sheetViews>
    <sheetView showGridLines="0" zoomScaleNormal="100" workbookViewId="0">
      <selection activeCell="D28" sqref="D28"/>
    </sheetView>
  </sheetViews>
  <sheetFormatPr defaultRowHeight="12.75" x14ac:dyDescent="0.2"/>
  <cols>
    <col min="1" max="1" width="5.28515625" style="63" customWidth="1"/>
    <col min="2" max="2" width="4.85546875" style="63" customWidth="1"/>
    <col min="3" max="3" width="6" style="63" customWidth="1"/>
    <col min="4" max="4" width="92.28515625" style="63" customWidth="1"/>
    <col min="5" max="5" width="15.42578125" style="63" customWidth="1"/>
    <col min="6" max="6" width="1.85546875" style="63" customWidth="1"/>
    <col min="7" max="7" width="15.42578125" style="63" customWidth="1"/>
    <col min="8" max="8" width="1.85546875" style="63" customWidth="1"/>
    <col min="9" max="9" width="15.42578125" style="63" customWidth="1"/>
    <col min="10" max="10" width="4.85546875" style="63" customWidth="1"/>
    <col min="11" max="222" width="9.140625" style="63"/>
    <col min="223" max="227" width="1.85546875" style="63" customWidth="1"/>
    <col min="228" max="228" width="53.7109375" style="63" customWidth="1"/>
    <col min="229" max="229" width="13.42578125" style="63" customWidth="1"/>
    <col min="230" max="230" width="1.85546875" style="63" customWidth="1"/>
    <col min="231" max="231" width="13.42578125" style="63" customWidth="1"/>
    <col min="232" max="232" width="1.85546875" style="63" customWidth="1"/>
    <col min="233" max="233" width="13.42578125" style="63" customWidth="1"/>
    <col min="234" max="234" width="1.28515625" style="63" customWidth="1"/>
    <col min="235" max="478" width="9.140625" style="63"/>
    <col min="479" max="483" width="1.85546875" style="63" customWidth="1"/>
    <col min="484" max="484" width="53.7109375" style="63" customWidth="1"/>
    <col min="485" max="485" width="13.42578125" style="63" customWidth="1"/>
    <col min="486" max="486" width="1.85546875" style="63" customWidth="1"/>
    <col min="487" max="487" width="13.42578125" style="63" customWidth="1"/>
    <col min="488" max="488" width="1.85546875" style="63" customWidth="1"/>
    <col min="489" max="489" width="13.42578125" style="63" customWidth="1"/>
    <col min="490" max="490" width="1.28515625" style="63" customWidth="1"/>
    <col min="491" max="734" width="9.140625" style="63"/>
    <col min="735" max="739" width="1.85546875" style="63" customWidth="1"/>
    <col min="740" max="740" width="53.7109375" style="63" customWidth="1"/>
    <col min="741" max="741" width="13.42578125" style="63" customWidth="1"/>
    <col min="742" max="742" width="1.85546875" style="63" customWidth="1"/>
    <col min="743" max="743" width="13.42578125" style="63" customWidth="1"/>
    <col min="744" max="744" width="1.85546875" style="63" customWidth="1"/>
    <col min="745" max="745" width="13.42578125" style="63" customWidth="1"/>
    <col min="746" max="746" width="1.28515625" style="63" customWidth="1"/>
    <col min="747" max="990" width="9.140625" style="63"/>
    <col min="991" max="995" width="1.85546875" style="63" customWidth="1"/>
    <col min="996" max="996" width="53.7109375" style="63" customWidth="1"/>
    <col min="997" max="997" width="13.42578125" style="63" customWidth="1"/>
    <col min="998" max="998" width="1.85546875" style="63" customWidth="1"/>
    <col min="999" max="999" width="13.42578125" style="63" customWidth="1"/>
    <col min="1000" max="1000" width="1.85546875" style="63" customWidth="1"/>
    <col min="1001" max="1001" width="13.42578125" style="63" customWidth="1"/>
    <col min="1002" max="1002" width="1.28515625" style="63" customWidth="1"/>
    <col min="1003" max="1246" width="9.140625" style="63"/>
    <col min="1247" max="1251" width="1.85546875" style="63" customWidth="1"/>
    <col min="1252" max="1252" width="53.7109375" style="63" customWidth="1"/>
    <col min="1253" max="1253" width="13.42578125" style="63" customWidth="1"/>
    <col min="1254" max="1254" width="1.85546875" style="63" customWidth="1"/>
    <col min="1255" max="1255" width="13.42578125" style="63" customWidth="1"/>
    <col min="1256" max="1256" width="1.85546875" style="63" customWidth="1"/>
    <col min="1257" max="1257" width="13.42578125" style="63" customWidth="1"/>
    <col min="1258" max="1258" width="1.28515625" style="63" customWidth="1"/>
    <col min="1259" max="1502" width="9.140625" style="63"/>
    <col min="1503" max="1507" width="1.85546875" style="63" customWidth="1"/>
    <col min="1508" max="1508" width="53.7109375" style="63" customWidth="1"/>
    <col min="1509" max="1509" width="13.42578125" style="63" customWidth="1"/>
    <col min="1510" max="1510" width="1.85546875" style="63" customWidth="1"/>
    <col min="1511" max="1511" width="13.42578125" style="63" customWidth="1"/>
    <col min="1512" max="1512" width="1.85546875" style="63" customWidth="1"/>
    <col min="1513" max="1513" width="13.42578125" style="63" customWidth="1"/>
    <col min="1514" max="1514" width="1.28515625" style="63" customWidth="1"/>
    <col min="1515" max="1758" width="9.140625" style="63"/>
    <col min="1759" max="1763" width="1.85546875" style="63" customWidth="1"/>
    <col min="1764" max="1764" width="53.7109375" style="63" customWidth="1"/>
    <col min="1765" max="1765" width="13.42578125" style="63" customWidth="1"/>
    <col min="1766" max="1766" width="1.85546875" style="63" customWidth="1"/>
    <col min="1767" max="1767" width="13.42578125" style="63" customWidth="1"/>
    <col min="1768" max="1768" width="1.85546875" style="63" customWidth="1"/>
    <col min="1769" max="1769" width="13.42578125" style="63" customWidth="1"/>
    <col min="1770" max="1770" width="1.28515625" style="63" customWidth="1"/>
    <col min="1771" max="2014" width="9.140625" style="63"/>
    <col min="2015" max="2019" width="1.85546875" style="63" customWidth="1"/>
    <col min="2020" max="2020" width="53.7109375" style="63" customWidth="1"/>
    <col min="2021" max="2021" width="13.42578125" style="63" customWidth="1"/>
    <col min="2022" max="2022" width="1.85546875" style="63" customWidth="1"/>
    <col min="2023" max="2023" width="13.42578125" style="63" customWidth="1"/>
    <col min="2024" max="2024" width="1.85546875" style="63" customWidth="1"/>
    <col min="2025" max="2025" width="13.42578125" style="63" customWidth="1"/>
    <col min="2026" max="2026" width="1.28515625" style="63" customWidth="1"/>
    <col min="2027" max="2270" width="9.140625" style="63"/>
    <col min="2271" max="2275" width="1.85546875" style="63" customWidth="1"/>
    <col min="2276" max="2276" width="53.7109375" style="63" customWidth="1"/>
    <col min="2277" max="2277" width="13.42578125" style="63" customWidth="1"/>
    <col min="2278" max="2278" width="1.85546875" style="63" customWidth="1"/>
    <col min="2279" max="2279" width="13.42578125" style="63" customWidth="1"/>
    <col min="2280" max="2280" width="1.85546875" style="63" customWidth="1"/>
    <col min="2281" max="2281" width="13.42578125" style="63" customWidth="1"/>
    <col min="2282" max="2282" width="1.28515625" style="63" customWidth="1"/>
    <col min="2283" max="2526" width="9.140625" style="63"/>
    <col min="2527" max="2531" width="1.85546875" style="63" customWidth="1"/>
    <col min="2532" max="2532" width="53.7109375" style="63" customWidth="1"/>
    <col min="2533" max="2533" width="13.42578125" style="63" customWidth="1"/>
    <col min="2534" max="2534" width="1.85546875" style="63" customWidth="1"/>
    <col min="2535" max="2535" width="13.42578125" style="63" customWidth="1"/>
    <col min="2536" max="2536" width="1.85546875" style="63" customWidth="1"/>
    <col min="2537" max="2537" width="13.42578125" style="63" customWidth="1"/>
    <col min="2538" max="2538" width="1.28515625" style="63" customWidth="1"/>
    <col min="2539" max="2782" width="9.140625" style="63"/>
    <col min="2783" max="2787" width="1.85546875" style="63" customWidth="1"/>
    <col min="2788" max="2788" width="53.7109375" style="63" customWidth="1"/>
    <col min="2789" max="2789" width="13.42578125" style="63" customWidth="1"/>
    <col min="2790" max="2790" width="1.85546875" style="63" customWidth="1"/>
    <col min="2791" max="2791" width="13.42578125" style="63" customWidth="1"/>
    <col min="2792" max="2792" width="1.85546875" style="63" customWidth="1"/>
    <col min="2793" max="2793" width="13.42578125" style="63" customWidth="1"/>
    <col min="2794" max="2794" width="1.28515625" style="63" customWidth="1"/>
    <col min="2795" max="3038" width="9.140625" style="63"/>
    <col min="3039" max="3043" width="1.85546875" style="63" customWidth="1"/>
    <col min="3044" max="3044" width="53.7109375" style="63" customWidth="1"/>
    <col min="3045" max="3045" width="13.42578125" style="63" customWidth="1"/>
    <col min="3046" max="3046" width="1.85546875" style="63" customWidth="1"/>
    <col min="3047" max="3047" width="13.42578125" style="63" customWidth="1"/>
    <col min="3048" max="3048" width="1.85546875" style="63" customWidth="1"/>
    <col min="3049" max="3049" width="13.42578125" style="63" customWidth="1"/>
    <col min="3050" max="3050" width="1.28515625" style="63" customWidth="1"/>
    <col min="3051" max="3294" width="9.140625" style="63"/>
    <col min="3295" max="3299" width="1.85546875" style="63" customWidth="1"/>
    <col min="3300" max="3300" width="53.7109375" style="63" customWidth="1"/>
    <col min="3301" max="3301" width="13.42578125" style="63" customWidth="1"/>
    <col min="3302" max="3302" width="1.85546875" style="63" customWidth="1"/>
    <col min="3303" max="3303" width="13.42578125" style="63" customWidth="1"/>
    <col min="3304" max="3304" width="1.85546875" style="63" customWidth="1"/>
    <col min="3305" max="3305" width="13.42578125" style="63" customWidth="1"/>
    <col min="3306" max="3306" width="1.28515625" style="63" customWidth="1"/>
    <col min="3307" max="3550" width="9.140625" style="63"/>
    <col min="3551" max="3555" width="1.85546875" style="63" customWidth="1"/>
    <col min="3556" max="3556" width="53.7109375" style="63" customWidth="1"/>
    <col min="3557" max="3557" width="13.42578125" style="63" customWidth="1"/>
    <col min="3558" max="3558" width="1.85546875" style="63" customWidth="1"/>
    <col min="3559" max="3559" width="13.42578125" style="63" customWidth="1"/>
    <col min="3560" max="3560" width="1.85546875" style="63" customWidth="1"/>
    <col min="3561" max="3561" width="13.42578125" style="63" customWidth="1"/>
    <col min="3562" max="3562" width="1.28515625" style="63" customWidth="1"/>
    <col min="3563" max="3806" width="9.140625" style="63"/>
    <col min="3807" max="3811" width="1.85546875" style="63" customWidth="1"/>
    <col min="3812" max="3812" width="53.7109375" style="63" customWidth="1"/>
    <col min="3813" max="3813" width="13.42578125" style="63" customWidth="1"/>
    <col min="3814" max="3814" width="1.85546875" style="63" customWidth="1"/>
    <col min="3815" max="3815" width="13.42578125" style="63" customWidth="1"/>
    <col min="3816" max="3816" width="1.85546875" style="63" customWidth="1"/>
    <col min="3817" max="3817" width="13.42578125" style="63" customWidth="1"/>
    <col min="3818" max="3818" width="1.28515625" style="63" customWidth="1"/>
    <col min="3819" max="4062" width="9.140625" style="63"/>
    <col min="4063" max="4067" width="1.85546875" style="63" customWidth="1"/>
    <col min="4068" max="4068" width="53.7109375" style="63" customWidth="1"/>
    <col min="4069" max="4069" width="13.42578125" style="63" customWidth="1"/>
    <col min="4070" max="4070" width="1.85546875" style="63" customWidth="1"/>
    <col min="4071" max="4071" width="13.42578125" style="63" customWidth="1"/>
    <col min="4072" max="4072" width="1.85546875" style="63" customWidth="1"/>
    <col min="4073" max="4073" width="13.42578125" style="63" customWidth="1"/>
    <col min="4074" max="4074" width="1.28515625" style="63" customWidth="1"/>
    <col min="4075" max="4318" width="9.140625" style="63"/>
    <col min="4319" max="4323" width="1.85546875" style="63" customWidth="1"/>
    <col min="4324" max="4324" width="53.7109375" style="63" customWidth="1"/>
    <col min="4325" max="4325" width="13.42578125" style="63" customWidth="1"/>
    <col min="4326" max="4326" width="1.85546875" style="63" customWidth="1"/>
    <col min="4327" max="4327" width="13.42578125" style="63" customWidth="1"/>
    <col min="4328" max="4328" width="1.85546875" style="63" customWidth="1"/>
    <col min="4329" max="4329" width="13.42578125" style="63" customWidth="1"/>
    <col min="4330" max="4330" width="1.28515625" style="63" customWidth="1"/>
    <col min="4331" max="4574" width="9.140625" style="63"/>
    <col min="4575" max="4579" width="1.85546875" style="63" customWidth="1"/>
    <col min="4580" max="4580" width="53.7109375" style="63" customWidth="1"/>
    <col min="4581" max="4581" width="13.42578125" style="63" customWidth="1"/>
    <col min="4582" max="4582" width="1.85546875" style="63" customWidth="1"/>
    <col min="4583" max="4583" width="13.42578125" style="63" customWidth="1"/>
    <col min="4584" max="4584" width="1.85546875" style="63" customWidth="1"/>
    <col min="4585" max="4585" width="13.42578125" style="63" customWidth="1"/>
    <col min="4586" max="4586" width="1.28515625" style="63" customWidth="1"/>
    <col min="4587" max="4830" width="9.140625" style="63"/>
    <col min="4831" max="4835" width="1.85546875" style="63" customWidth="1"/>
    <col min="4836" max="4836" width="53.7109375" style="63" customWidth="1"/>
    <col min="4837" max="4837" width="13.42578125" style="63" customWidth="1"/>
    <col min="4838" max="4838" width="1.85546875" style="63" customWidth="1"/>
    <col min="4839" max="4839" width="13.42578125" style="63" customWidth="1"/>
    <col min="4840" max="4840" width="1.85546875" style="63" customWidth="1"/>
    <col min="4841" max="4841" width="13.42578125" style="63" customWidth="1"/>
    <col min="4842" max="4842" width="1.28515625" style="63" customWidth="1"/>
    <col min="4843" max="5086" width="9.140625" style="63"/>
    <col min="5087" max="5091" width="1.85546875" style="63" customWidth="1"/>
    <col min="5092" max="5092" width="53.7109375" style="63" customWidth="1"/>
    <col min="5093" max="5093" width="13.42578125" style="63" customWidth="1"/>
    <col min="5094" max="5094" width="1.85546875" style="63" customWidth="1"/>
    <col min="5095" max="5095" width="13.42578125" style="63" customWidth="1"/>
    <col min="5096" max="5096" width="1.85546875" style="63" customWidth="1"/>
    <col min="5097" max="5097" width="13.42578125" style="63" customWidth="1"/>
    <col min="5098" max="5098" width="1.28515625" style="63" customWidth="1"/>
    <col min="5099" max="5342" width="9.140625" style="63"/>
    <col min="5343" max="5347" width="1.85546875" style="63" customWidth="1"/>
    <col min="5348" max="5348" width="53.7109375" style="63" customWidth="1"/>
    <col min="5349" max="5349" width="13.42578125" style="63" customWidth="1"/>
    <col min="5350" max="5350" width="1.85546875" style="63" customWidth="1"/>
    <col min="5351" max="5351" width="13.42578125" style="63" customWidth="1"/>
    <col min="5352" max="5352" width="1.85546875" style="63" customWidth="1"/>
    <col min="5353" max="5353" width="13.42578125" style="63" customWidth="1"/>
    <col min="5354" max="5354" width="1.28515625" style="63" customWidth="1"/>
    <col min="5355" max="5598" width="9.140625" style="63"/>
    <col min="5599" max="5603" width="1.85546875" style="63" customWidth="1"/>
    <col min="5604" max="5604" width="53.7109375" style="63" customWidth="1"/>
    <col min="5605" max="5605" width="13.42578125" style="63" customWidth="1"/>
    <col min="5606" max="5606" width="1.85546875" style="63" customWidth="1"/>
    <col min="5607" max="5607" width="13.42578125" style="63" customWidth="1"/>
    <col min="5608" max="5608" width="1.85546875" style="63" customWidth="1"/>
    <col min="5609" max="5609" width="13.42578125" style="63" customWidth="1"/>
    <col min="5610" max="5610" width="1.28515625" style="63" customWidth="1"/>
    <col min="5611" max="5854" width="9.140625" style="63"/>
    <col min="5855" max="5859" width="1.85546875" style="63" customWidth="1"/>
    <col min="5860" max="5860" width="53.7109375" style="63" customWidth="1"/>
    <col min="5861" max="5861" width="13.42578125" style="63" customWidth="1"/>
    <col min="5862" max="5862" width="1.85546875" style="63" customWidth="1"/>
    <col min="5863" max="5863" width="13.42578125" style="63" customWidth="1"/>
    <col min="5864" max="5864" width="1.85546875" style="63" customWidth="1"/>
    <col min="5865" max="5865" width="13.42578125" style="63" customWidth="1"/>
    <col min="5866" max="5866" width="1.28515625" style="63" customWidth="1"/>
    <col min="5867" max="6110" width="9.140625" style="63"/>
    <col min="6111" max="6115" width="1.85546875" style="63" customWidth="1"/>
    <col min="6116" max="6116" width="53.7109375" style="63" customWidth="1"/>
    <col min="6117" max="6117" width="13.42578125" style="63" customWidth="1"/>
    <col min="6118" max="6118" width="1.85546875" style="63" customWidth="1"/>
    <col min="6119" max="6119" width="13.42578125" style="63" customWidth="1"/>
    <col min="6120" max="6120" width="1.85546875" style="63" customWidth="1"/>
    <col min="6121" max="6121" width="13.42578125" style="63" customWidth="1"/>
    <col min="6122" max="6122" width="1.28515625" style="63" customWidth="1"/>
    <col min="6123" max="6366" width="9.140625" style="63"/>
    <col min="6367" max="6371" width="1.85546875" style="63" customWidth="1"/>
    <col min="6372" max="6372" width="53.7109375" style="63" customWidth="1"/>
    <col min="6373" max="6373" width="13.42578125" style="63" customWidth="1"/>
    <col min="6374" max="6374" width="1.85546875" style="63" customWidth="1"/>
    <col min="6375" max="6375" width="13.42578125" style="63" customWidth="1"/>
    <col min="6376" max="6376" width="1.85546875" style="63" customWidth="1"/>
    <col min="6377" max="6377" width="13.42578125" style="63" customWidth="1"/>
    <col min="6378" max="6378" width="1.28515625" style="63" customWidth="1"/>
    <col min="6379" max="6622" width="9.140625" style="63"/>
    <col min="6623" max="6627" width="1.85546875" style="63" customWidth="1"/>
    <col min="6628" max="6628" width="53.7109375" style="63" customWidth="1"/>
    <col min="6629" max="6629" width="13.42578125" style="63" customWidth="1"/>
    <col min="6630" max="6630" width="1.85546875" style="63" customWidth="1"/>
    <col min="6631" max="6631" width="13.42578125" style="63" customWidth="1"/>
    <col min="6632" max="6632" width="1.85546875" style="63" customWidth="1"/>
    <col min="6633" max="6633" width="13.42578125" style="63" customWidth="1"/>
    <col min="6634" max="6634" width="1.28515625" style="63" customWidth="1"/>
    <col min="6635" max="6878" width="9.140625" style="63"/>
    <col min="6879" max="6883" width="1.85546875" style="63" customWidth="1"/>
    <col min="6884" max="6884" width="53.7109375" style="63" customWidth="1"/>
    <col min="6885" max="6885" width="13.42578125" style="63" customWidth="1"/>
    <col min="6886" max="6886" width="1.85546875" style="63" customWidth="1"/>
    <col min="6887" max="6887" width="13.42578125" style="63" customWidth="1"/>
    <col min="6888" max="6888" width="1.85546875" style="63" customWidth="1"/>
    <col min="6889" max="6889" width="13.42578125" style="63" customWidth="1"/>
    <col min="6890" max="6890" width="1.28515625" style="63" customWidth="1"/>
    <col min="6891" max="7134" width="9.140625" style="63"/>
    <col min="7135" max="7139" width="1.85546875" style="63" customWidth="1"/>
    <col min="7140" max="7140" width="53.7109375" style="63" customWidth="1"/>
    <col min="7141" max="7141" width="13.42578125" style="63" customWidth="1"/>
    <col min="7142" max="7142" width="1.85546875" style="63" customWidth="1"/>
    <col min="7143" max="7143" width="13.42578125" style="63" customWidth="1"/>
    <col min="7144" max="7144" width="1.85546875" style="63" customWidth="1"/>
    <col min="7145" max="7145" width="13.42578125" style="63" customWidth="1"/>
    <col min="7146" max="7146" width="1.28515625" style="63" customWidth="1"/>
    <col min="7147" max="7390" width="9.140625" style="63"/>
    <col min="7391" max="7395" width="1.85546875" style="63" customWidth="1"/>
    <col min="7396" max="7396" width="53.7109375" style="63" customWidth="1"/>
    <col min="7397" max="7397" width="13.42578125" style="63" customWidth="1"/>
    <col min="7398" max="7398" width="1.85546875" style="63" customWidth="1"/>
    <col min="7399" max="7399" width="13.42578125" style="63" customWidth="1"/>
    <col min="7400" max="7400" width="1.85546875" style="63" customWidth="1"/>
    <col min="7401" max="7401" width="13.42578125" style="63" customWidth="1"/>
    <col min="7402" max="7402" width="1.28515625" style="63" customWidth="1"/>
    <col min="7403" max="7646" width="9.140625" style="63"/>
    <col min="7647" max="7651" width="1.85546875" style="63" customWidth="1"/>
    <col min="7652" max="7652" width="53.7109375" style="63" customWidth="1"/>
    <col min="7653" max="7653" width="13.42578125" style="63" customWidth="1"/>
    <col min="7654" max="7654" width="1.85546875" style="63" customWidth="1"/>
    <col min="7655" max="7655" width="13.42578125" style="63" customWidth="1"/>
    <col min="7656" max="7656" width="1.85546875" style="63" customWidth="1"/>
    <col min="7657" max="7657" width="13.42578125" style="63" customWidth="1"/>
    <col min="7658" max="7658" width="1.28515625" style="63" customWidth="1"/>
    <col min="7659" max="7902" width="9.140625" style="63"/>
    <col min="7903" max="7907" width="1.85546875" style="63" customWidth="1"/>
    <col min="7908" max="7908" width="53.7109375" style="63" customWidth="1"/>
    <col min="7909" max="7909" width="13.42578125" style="63" customWidth="1"/>
    <col min="7910" max="7910" width="1.85546875" style="63" customWidth="1"/>
    <col min="7911" max="7911" width="13.42578125" style="63" customWidth="1"/>
    <col min="7912" max="7912" width="1.85546875" style="63" customWidth="1"/>
    <col min="7913" max="7913" width="13.42578125" style="63" customWidth="1"/>
    <col min="7914" max="7914" width="1.28515625" style="63" customWidth="1"/>
    <col min="7915" max="8158" width="9.140625" style="63"/>
    <col min="8159" max="8163" width="1.85546875" style="63" customWidth="1"/>
    <col min="8164" max="8164" width="53.7109375" style="63" customWidth="1"/>
    <col min="8165" max="8165" width="13.42578125" style="63" customWidth="1"/>
    <col min="8166" max="8166" width="1.85546875" style="63" customWidth="1"/>
    <col min="8167" max="8167" width="13.42578125" style="63" customWidth="1"/>
    <col min="8168" max="8168" width="1.85546875" style="63" customWidth="1"/>
    <col min="8169" max="8169" width="13.42578125" style="63" customWidth="1"/>
    <col min="8170" max="8170" width="1.28515625" style="63" customWidth="1"/>
    <col min="8171" max="8414" width="9.140625" style="63"/>
    <col min="8415" max="8419" width="1.85546875" style="63" customWidth="1"/>
    <col min="8420" max="8420" width="53.7109375" style="63" customWidth="1"/>
    <col min="8421" max="8421" width="13.42578125" style="63" customWidth="1"/>
    <col min="8422" max="8422" width="1.85546875" style="63" customWidth="1"/>
    <col min="8423" max="8423" width="13.42578125" style="63" customWidth="1"/>
    <col min="8424" max="8424" width="1.85546875" style="63" customWidth="1"/>
    <col min="8425" max="8425" width="13.42578125" style="63" customWidth="1"/>
    <col min="8426" max="8426" width="1.28515625" style="63" customWidth="1"/>
    <col min="8427" max="8670" width="9.140625" style="63"/>
    <col min="8671" max="8675" width="1.85546875" style="63" customWidth="1"/>
    <col min="8676" max="8676" width="53.7109375" style="63" customWidth="1"/>
    <col min="8677" max="8677" width="13.42578125" style="63" customWidth="1"/>
    <col min="8678" max="8678" width="1.85546875" style="63" customWidth="1"/>
    <col min="8679" max="8679" width="13.42578125" style="63" customWidth="1"/>
    <col min="8680" max="8680" width="1.85546875" style="63" customWidth="1"/>
    <col min="8681" max="8681" width="13.42578125" style="63" customWidth="1"/>
    <col min="8682" max="8682" width="1.28515625" style="63" customWidth="1"/>
    <col min="8683" max="8926" width="9.140625" style="63"/>
    <col min="8927" max="8931" width="1.85546875" style="63" customWidth="1"/>
    <col min="8932" max="8932" width="53.7109375" style="63" customWidth="1"/>
    <col min="8933" max="8933" width="13.42578125" style="63" customWidth="1"/>
    <col min="8934" max="8934" width="1.85546875" style="63" customWidth="1"/>
    <col min="8935" max="8935" width="13.42578125" style="63" customWidth="1"/>
    <col min="8936" max="8936" width="1.85546875" style="63" customWidth="1"/>
    <col min="8937" max="8937" width="13.42578125" style="63" customWidth="1"/>
    <col min="8938" max="8938" width="1.28515625" style="63" customWidth="1"/>
    <col min="8939" max="9182" width="9.140625" style="63"/>
    <col min="9183" max="9187" width="1.85546875" style="63" customWidth="1"/>
    <col min="9188" max="9188" width="53.7109375" style="63" customWidth="1"/>
    <col min="9189" max="9189" width="13.42578125" style="63" customWidth="1"/>
    <col min="9190" max="9190" width="1.85546875" style="63" customWidth="1"/>
    <col min="9191" max="9191" width="13.42578125" style="63" customWidth="1"/>
    <col min="9192" max="9192" width="1.85546875" style="63" customWidth="1"/>
    <col min="9193" max="9193" width="13.42578125" style="63" customWidth="1"/>
    <col min="9194" max="9194" width="1.28515625" style="63" customWidth="1"/>
    <col min="9195" max="9438" width="9.140625" style="63"/>
    <col min="9439" max="9443" width="1.85546875" style="63" customWidth="1"/>
    <col min="9444" max="9444" width="53.7109375" style="63" customWidth="1"/>
    <col min="9445" max="9445" width="13.42578125" style="63" customWidth="1"/>
    <col min="9446" max="9446" width="1.85546875" style="63" customWidth="1"/>
    <col min="9447" max="9447" width="13.42578125" style="63" customWidth="1"/>
    <col min="9448" max="9448" width="1.85546875" style="63" customWidth="1"/>
    <col min="9449" max="9449" width="13.42578125" style="63" customWidth="1"/>
    <col min="9450" max="9450" width="1.28515625" style="63" customWidth="1"/>
    <col min="9451" max="9694" width="9.140625" style="63"/>
    <col min="9695" max="9699" width="1.85546875" style="63" customWidth="1"/>
    <col min="9700" max="9700" width="53.7109375" style="63" customWidth="1"/>
    <col min="9701" max="9701" width="13.42578125" style="63" customWidth="1"/>
    <col min="9702" max="9702" width="1.85546875" style="63" customWidth="1"/>
    <col min="9703" max="9703" width="13.42578125" style="63" customWidth="1"/>
    <col min="9704" max="9704" width="1.85546875" style="63" customWidth="1"/>
    <col min="9705" max="9705" width="13.42578125" style="63" customWidth="1"/>
    <col min="9706" max="9706" width="1.28515625" style="63" customWidth="1"/>
    <col min="9707" max="9950" width="9.140625" style="63"/>
    <col min="9951" max="9955" width="1.85546875" style="63" customWidth="1"/>
    <col min="9956" max="9956" width="53.7109375" style="63" customWidth="1"/>
    <col min="9957" max="9957" width="13.42578125" style="63" customWidth="1"/>
    <col min="9958" max="9958" width="1.85546875" style="63" customWidth="1"/>
    <col min="9959" max="9959" width="13.42578125" style="63" customWidth="1"/>
    <col min="9960" max="9960" width="1.85546875" style="63" customWidth="1"/>
    <col min="9961" max="9961" width="13.42578125" style="63" customWidth="1"/>
    <col min="9962" max="9962" width="1.28515625" style="63" customWidth="1"/>
    <col min="9963" max="10206" width="9.140625" style="63"/>
    <col min="10207" max="10211" width="1.85546875" style="63" customWidth="1"/>
    <col min="10212" max="10212" width="53.7109375" style="63" customWidth="1"/>
    <col min="10213" max="10213" width="13.42578125" style="63" customWidth="1"/>
    <col min="10214" max="10214" width="1.85546875" style="63" customWidth="1"/>
    <col min="10215" max="10215" width="13.42578125" style="63" customWidth="1"/>
    <col min="10216" max="10216" width="1.85546875" style="63" customWidth="1"/>
    <col min="10217" max="10217" width="13.42578125" style="63" customWidth="1"/>
    <col min="10218" max="10218" width="1.28515625" style="63" customWidth="1"/>
    <col min="10219" max="10462" width="9.140625" style="63"/>
    <col min="10463" max="10467" width="1.85546875" style="63" customWidth="1"/>
    <col min="10468" max="10468" width="53.7109375" style="63" customWidth="1"/>
    <col min="10469" max="10469" width="13.42578125" style="63" customWidth="1"/>
    <col min="10470" max="10470" width="1.85546875" style="63" customWidth="1"/>
    <col min="10471" max="10471" width="13.42578125" style="63" customWidth="1"/>
    <col min="10472" max="10472" width="1.85546875" style="63" customWidth="1"/>
    <col min="10473" max="10473" width="13.42578125" style="63" customWidth="1"/>
    <col min="10474" max="10474" width="1.28515625" style="63" customWidth="1"/>
    <col min="10475" max="10718" width="9.140625" style="63"/>
    <col min="10719" max="10723" width="1.85546875" style="63" customWidth="1"/>
    <col min="10724" max="10724" width="53.7109375" style="63" customWidth="1"/>
    <col min="10725" max="10725" width="13.42578125" style="63" customWidth="1"/>
    <col min="10726" max="10726" width="1.85546875" style="63" customWidth="1"/>
    <col min="10727" max="10727" width="13.42578125" style="63" customWidth="1"/>
    <col min="10728" max="10728" width="1.85546875" style="63" customWidth="1"/>
    <col min="10729" max="10729" width="13.42578125" style="63" customWidth="1"/>
    <col min="10730" max="10730" width="1.28515625" style="63" customWidth="1"/>
    <col min="10731" max="10974" width="9.140625" style="63"/>
    <col min="10975" max="10979" width="1.85546875" style="63" customWidth="1"/>
    <col min="10980" max="10980" width="53.7109375" style="63" customWidth="1"/>
    <col min="10981" max="10981" width="13.42578125" style="63" customWidth="1"/>
    <col min="10982" max="10982" width="1.85546875" style="63" customWidth="1"/>
    <col min="10983" max="10983" width="13.42578125" style="63" customWidth="1"/>
    <col min="10984" max="10984" width="1.85546875" style="63" customWidth="1"/>
    <col min="10985" max="10985" width="13.42578125" style="63" customWidth="1"/>
    <col min="10986" max="10986" width="1.28515625" style="63" customWidth="1"/>
    <col min="10987" max="11230" width="9.140625" style="63"/>
    <col min="11231" max="11235" width="1.85546875" style="63" customWidth="1"/>
    <col min="11236" max="11236" width="53.7109375" style="63" customWidth="1"/>
    <col min="11237" max="11237" width="13.42578125" style="63" customWidth="1"/>
    <col min="11238" max="11238" width="1.85546875" style="63" customWidth="1"/>
    <col min="11239" max="11239" width="13.42578125" style="63" customWidth="1"/>
    <col min="11240" max="11240" width="1.85546875" style="63" customWidth="1"/>
    <col min="11241" max="11241" width="13.42578125" style="63" customWidth="1"/>
    <col min="11242" max="11242" width="1.28515625" style="63" customWidth="1"/>
    <col min="11243" max="11486" width="9.140625" style="63"/>
    <col min="11487" max="11491" width="1.85546875" style="63" customWidth="1"/>
    <col min="11492" max="11492" width="53.7109375" style="63" customWidth="1"/>
    <col min="11493" max="11493" width="13.42578125" style="63" customWidth="1"/>
    <col min="11494" max="11494" width="1.85546875" style="63" customWidth="1"/>
    <col min="11495" max="11495" width="13.42578125" style="63" customWidth="1"/>
    <col min="11496" max="11496" width="1.85546875" style="63" customWidth="1"/>
    <col min="11497" max="11497" width="13.42578125" style="63" customWidth="1"/>
    <col min="11498" max="11498" width="1.28515625" style="63" customWidth="1"/>
    <col min="11499" max="11742" width="9.140625" style="63"/>
    <col min="11743" max="11747" width="1.85546875" style="63" customWidth="1"/>
    <col min="11748" max="11748" width="53.7109375" style="63" customWidth="1"/>
    <col min="11749" max="11749" width="13.42578125" style="63" customWidth="1"/>
    <col min="11750" max="11750" width="1.85546875" style="63" customWidth="1"/>
    <col min="11751" max="11751" width="13.42578125" style="63" customWidth="1"/>
    <col min="11752" max="11752" width="1.85546875" style="63" customWidth="1"/>
    <col min="11753" max="11753" width="13.42578125" style="63" customWidth="1"/>
    <col min="11754" max="11754" width="1.28515625" style="63" customWidth="1"/>
    <col min="11755" max="11998" width="9.140625" style="63"/>
    <col min="11999" max="12003" width="1.85546875" style="63" customWidth="1"/>
    <col min="12004" max="12004" width="53.7109375" style="63" customWidth="1"/>
    <col min="12005" max="12005" width="13.42578125" style="63" customWidth="1"/>
    <col min="12006" max="12006" width="1.85546875" style="63" customWidth="1"/>
    <col min="12007" max="12007" width="13.42578125" style="63" customWidth="1"/>
    <col min="12008" max="12008" width="1.85546875" style="63" customWidth="1"/>
    <col min="12009" max="12009" width="13.42578125" style="63" customWidth="1"/>
    <col min="12010" max="12010" width="1.28515625" style="63" customWidth="1"/>
    <col min="12011" max="12254" width="9.140625" style="63"/>
    <col min="12255" max="12259" width="1.85546875" style="63" customWidth="1"/>
    <col min="12260" max="12260" width="53.7109375" style="63" customWidth="1"/>
    <col min="12261" max="12261" width="13.42578125" style="63" customWidth="1"/>
    <col min="12262" max="12262" width="1.85546875" style="63" customWidth="1"/>
    <col min="12263" max="12263" width="13.42578125" style="63" customWidth="1"/>
    <col min="12264" max="12264" width="1.85546875" style="63" customWidth="1"/>
    <col min="12265" max="12265" width="13.42578125" style="63" customWidth="1"/>
    <col min="12266" max="12266" width="1.28515625" style="63" customWidth="1"/>
    <col min="12267" max="12510" width="9.140625" style="63"/>
    <col min="12511" max="12515" width="1.85546875" style="63" customWidth="1"/>
    <col min="12516" max="12516" width="53.7109375" style="63" customWidth="1"/>
    <col min="12517" max="12517" width="13.42578125" style="63" customWidth="1"/>
    <col min="12518" max="12518" width="1.85546875" style="63" customWidth="1"/>
    <col min="12519" max="12519" width="13.42578125" style="63" customWidth="1"/>
    <col min="12520" max="12520" width="1.85546875" style="63" customWidth="1"/>
    <col min="12521" max="12521" width="13.42578125" style="63" customWidth="1"/>
    <col min="12522" max="12522" width="1.28515625" style="63" customWidth="1"/>
    <col min="12523" max="12766" width="9.140625" style="63"/>
    <col min="12767" max="12771" width="1.85546875" style="63" customWidth="1"/>
    <col min="12772" max="12772" width="53.7109375" style="63" customWidth="1"/>
    <col min="12773" max="12773" width="13.42578125" style="63" customWidth="1"/>
    <col min="12774" max="12774" width="1.85546875" style="63" customWidth="1"/>
    <col min="12775" max="12775" width="13.42578125" style="63" customWidth="1"/>
    <col min="12776" max="12776" width="1.85546875" style="63" customWidth="1"/>
    <col min="12777" max="12777" width="13.42578125" style="63" customWidth="1"/>
    <col min="12778" max="12778" width="1.28515625" style="63" customWidth="1"/>
    <col min="12779" max="13022" width="9.140625" style="63"/>
    <col min="13023" max="13027" width="1.85546875" style="63" customWidth="1"/>
    <col min="13028" max="13028" width="53.7109375" style="63" customWidth="1"/>
    <col min="13029" max="13029" width="13.42578125" style="63" customWidth="1"/>
    <col min="13030" max="13030" width="1.85546875" style="63" customWidth="1"/>
    <col min="13031" max="13031" width="13.42578125" style="63" customWidth="1"/>
    <col min="13032" max="13032" width="1.85546875" style="63" customWidth="1"/>
    <col min="13033" max="13033" width="13.42578125" style="63" customWidth="1"/>
    <col min="13034" max="13034" width="1.28515625" style="63" customWidth="1"/>
    <col min="13035" max="13278" width="9.140625" style="63"/>
    <col min="13279" max="13283" width="1.85546875" style="63" customWidth="1"/>
    <col min="13284" max="13284" width="53.7109375" style="63" customWidth="1"/>
    <col min="13285" max="13285" width="13.42578125" style="63" customWidth="1"/>
    <col min="13286" max="13286" width="1.85546875" style="63" customWidth="1"/>
    <col min="13287" max="13287" width="13.42578125" style="63" customWidth="1"/>
    <col min="13288" max="13288" width="1.85546875" style="63" customWidth="1"/>
    <col min="13289" max="13289" width="13.42578125" style="63" customWidth="1"/>
    <col min="13290" max="13290" width="1.28515625" style="63" customWidth="1"/>
    <col min="13291" max="13534" width="9.140625" style="63"/>
    <col min="13535" max="13539" width="1.85546875" style="63" customWidth="1"/>
    <col min="13540" max="13540" width="53.7109375" style="63" customWidth="1"/>
    <col min="13541" max="13541" width="13.42578125" style="63" customWidth="1"/>
    <col min="13542" max="13542" width="1.85546875" style="63" customWidth="1"/>
    <col min="13543" max="13543" width="13.42578125" style="63" customWidth="1"/>
    <col min="13544" max="13544" width="1.85546875" style="63" customWidth="1"/>
    <col min="13545" max="13545" width="13.42578125" style="63" customWidth="1"/>
    <col min="13546" max="13546" width="1.28515625" style="63" customWidth="1"/>
    <col min="13547" max="13790" width="9.140625" style="63"/>
    <col min="13791" max="13795" width="1.85546875" style="63" customWidth="1"/>
    <col min="13796" max="13796" width="53.7109375" style="63" customWidth="1"/>
    <col min="13797" max="13797" width="13.42578125" style="63" customWidth="1"/>
    <col min="13798" max="13798" width="1.85546875" style="63" customWidth="1"/>
    <col min="13799" max="13799" width="13.42578125" style="63" customWidth="1"/>
    <col min="13800" max="13800" width="1.85546875" style="63" customWidth="1"/>
    <col min="13801" max="13801" width="13.42578125" style="63" customWidth="1"/>
    <col min="13802" max="13802" width="1.28515625" style="63" customWidth="1"/>
    <col min="13803" max="14046" width="9.140625" style="63"/>
    <col min="14047" max="14051" width="1.85546875" style="63" customWidth="1"/>
    <col min="14052" max="14052" width="53.7109375" style="63" customWidth="1"/>
    <col min="14053" max="14053" width="13.42578125" style="63" customWidth="1"/>
    <col min="14054" max="14054" width="1.85546875" style="63" customWidth="1"/>
    <col min="14055" max="14055" width="13.42578125" style="63" customWidth="1"/>
    <col min="14056" max="14056" width="1.85546875" style="63" customWidth="1"/>
    <col min="14057" max="14057" width="13.42578125" style="63" customWidth="1"/>
    <col min="14058" max="14058" width="1.28515625" style="63" customWidth="1"/>
    <col min="14059" max="14302" width="9.140625" style="63"/>
    <col min="14303" max="14307" width="1.85546875" style="63" customWidth="1"/>
    <col min="14308" max="14308" width="53.7109375" style="63" customWidth="1"/>
    <col min="14309" max="14309" width="13.42578125" style="63" customWidth="1"/>
    <col min="14310" max="14310" width="1.85546875" style="63" customWidth="1"/>
    <col min="14311" max="14311" width="13.42578125" style="63" customWidth="1"/>
    <col min="14312" max="14312" width="1.85546875" style="63" customWidth="1"/>
    <col min="14313" max="14313" width="13.42578125" style="63" customWidth="1"/>
    <col min="14314" max="14314" width="1.28515625" style="63" customWidth="1"/>
    <col min="14315" max="14558" width="9.140625" style="63"/>
    <col min="14559" max="14563" width="1.85546875" style="63" customWidth="1"/>
    <col min="14564" max="14564" width="53.7109375" style="63" customWidth="1"/>
    <col min="14565" max="14565" width="13.42578125" style="63" customWidth="1"/>
    <col min="14566" max="14566" width="1.85546875" style="63" customWidth="1"/>
    <col min="14567" max="14567" width="13.42578125" style="63" customWidth="1"/>
    <col min="14568" max="14568" width="1.85546875" style="63" customWidth="1"/>
    <col min="14569" max="14569" width="13.42578125" style="63" customWidth="1"/>
    <col min="14570" max="14570" width="1.28515625" style="63" customWidth="1"/>
    <col min="14571" max="14814" width="9.140625" style="63"/>
    <col min="14815" max="14819" width="1.85546875" style="63" customWidth="1"/>
    <col min="14820" max="14820" width="53.7109375" style="63" customWidth="1"/>
    <col min="14821" max="14821" width="13.42578125" style="63" customWidth="1"/>
    <col min="14822" max="14822" width="1.85546875" style="63" customWidth="1"/>
    <col min="14823" max="14823" width="13.42578125" style="63" customWidth="1"/>
    <col min="14824" max="14824" width="1.85546875" style="63" customWidth="1"/>
    <col min="14825" max="14825" width="13.42578125" style="63" customWidth="1"/>
    <col min="14826" max="14826" width="1.28515625" style="63" customWidth="1"/>
    <col min="14827" max="15070" width="9.140625" style="63"/>
    <col min="15071" max="15075" width="1.85546875" style="63" customWidth="1"/>
    <col min="15076" max="15076" width="53.7109375" style="63" customWidth="1"/>
    <col min="15077" max="15077" width="13.42578125" style="63" customWidth="1"/>
    <col min="15078" max="15078" width="1.85546875" style="63" customWidth="1"/>
    <col min="15079" max="15079" width="13.42578125" style="63" customWidth="1"/>
    <col min="15080" max="15080" width="1.85546875" style="63" customWidth="1"/>
    <col min="15081" max="15081" width="13.42578125" style="63" customWidth="1"/>
    <col min="15082" max="15082" width="1.28515625" style="63" customWidth="1"/>
    <col min="15083" max="15326" width="9.140625" style="63"/>
    <col min="15327" max="15331" width="1.85546875" style="63" customWidth="1"/>
    <col min="15332" max="15332" width="53.7109375" style="63" customWidth="1"/>
    <col min="15333" max="15333" width="13.42578125" style="63" customWidth="1"/>
    <col min="15334" max="15334" width="1.85546875" style="63" customWidth="1"/>
    <col min="15335" max="15335" width="13.42578125" style="63" customWidth="1"/>
    <col min="15336" max="15336" width="1.85546875" style="63" customWidth="1"/>
    <col min="15337" max="15337" width="13.42578125" style="63" customWidth="1"/>
    <col min="15338" max="15338" width="1.28515625" style="63" customWidth="1"/>
    <col min="15339" max="15582" width="9.140625" style="63"/>
    <col min="15583" max="15587" width="1.85546875" style="63" customWidth="1"/>
    <col min="15588" max="15588" width="53.7109375" style="63" customWidth="1"/>
    <col min="15589" max="15589" width="13.42578125" style="63" customWidth="1"/>
    <col min="15590" max="15590" width="1.85546875" style="63" customWidth="1"/>
    <col min="15591" max="15591" width="13.42578125" style="63" customWidth="1"/>
    <col min="15592" max="15592" width="1.85546875" style="63" customWidth="1"/>
    <col min="15593" max="15593" width="13.42578125" style="63" customWidth="1"/>
    <col min="15594" max="15594" width="1.28515625" style="63" customWidth="1"/>
    <col min="15595" max="15838" width="9.140625" style="63"/>
    <col min="15839" max="15843" width="1.85546875" style="63" customWidth="1"/>
    <col min="15844" max="15844" width="53.7109375" style="63" customWidth="1"/>
    <col min="15845" max="15845" width="13.42578125" style="63" customWidth="1"/>
    <col min="15846" max="15846" width="1.85546875" style="63" customWidth="1"/>
    <col min="15847" max="15847" width="13.42578125" style="63" customWidth="1"/>
    <col min="15848" max="15848" width="1.85546875" style="63" customWidth="1"/>
    <col min="15849" max="15849" width="13.42578125" style="63" customWidth="1"/>
    <col min="15850" max="15850" width="1.28515625" style="63" customWidth="1"/>
    <col min="15851" max="16094" width="9.140625" style="63"/>
    <col min="16095" max="16099" width="1.85546875" style="63" customWidth="1"/>
    <col min="16100" max="16100" width="53.7109375" style="63" customWidth="1"/>
    <col min="16101" max="16101" width="13.42578125" style="63" customWidth="1"/>
    <col min="16102" max="16102" width="1.85546875" style="63" customWidth="1"/>
    <col min="16103" max="16103" width="13.42578125" style="63" customWidth="1"/>
    <col min="16104" max="16104" width="1.85546875" style="63" customWidth="1"/>
    <col min="16105" max="16105" width="13.42578125" style="63" customWidth="1"/>
    <col min="16106" max="16106" width="1.28515625" style="63" customWidth="1"/>
    <col min="16107" max="16384" width="9.140625" style="63"/>
  </cols>
  <sheetData>
    <row r="1" spans="1:11" ht="6" customHeight="1" x14ac:dyDescent="0.2">
      <c r="A1" s="59"/>
      <c r="B1" s="66"/>
    </row>
    <row r="2" spans="1:11" ht="23.25" customHeight="1" x14ac:dyDescent="0.2">
      <c r="A2" s="272"/>
      <c r="B2" s="271" t="s">
        <v>107</v>
      </c>
      <c r="C2" s="271"/>
      <c r="D2" s="271"/>
      <c r="E2" s="271"/>
      <c r="F2" s="271"/>
      <c r="G2" s="271"/>
      <c r="H2" s="271"/>
      <c r="I2" s="271"/>
      <c r="J2" s="271"/>
      <c r="K2" s="272"/>
    </row>
    <row r="3" spans="1:11" ht="6.75" customHeight="1" x14ac:dyDescent="0.2">
      <c r="A3" s="272"/>
      <c r="B3" s="273"/>
      <c r="C3" s="273"/>
      <c r="D3" s="273"/>
      <c r="E3" s="273"/>
      <c r="F3" s="273"/>
      <c r="G3" s="273"/>
      <c r="H3" s="273"/>
      <c r="I3" s="273"/>
      <c r="J3" s="273"/>
      <c r="K3" s="272"/>
    </row>
    <row r="4" spans="1:11" s="65" customFormat="1" ht="18" customHeight="1" x14ac:dyDescent="0.25">
      <c r="A4" s="306"/>
      <c r="B4" s="275"/>
      <c r="C4" s="234" t="s">
        <v>90</v>
      </c>
      <c r="D4" s="234"/>
      <c r="E4" s="277" t="s">
        <v>166</v>
      </c>
      <c r="F4" s="236"/>
      <c r="G4" s="277" t="s">
        <v>129</v>
      </c>
      <c r="H4" s="236"/>
      <c r="I4" s="277" t="s">
        <v>142</v>
      </c>
      <c r="J4" s="275"/>
      <c r="K4" s="306"/>
    </row>
    <row r="5" spans="1:11" s="62" customFormat="1" ht="6" customHeight="1" x14ac:dyDescent="0.25">
      <c r="A5" s="230"/>
      <c r="B5" s="275"/>
      <c r="C5" s="279"/>
      <c r="D5" s="279"/>
      <c r="E5" s="281"/>
      <c r="F5" s="275"/>
      <c r="G5" s="281"/>
      <c r="H5" s="275"/>
      <c r="I5" s="281"/>
      <c r="J5" s="275"/>
      <c r="K5" s="230"/>
    </row>
    <row r="6" spans="1:11" s="62" customFormat="1" ht="1.5" customHeight="1" x14ac:dyDescent="0.25">
      <c r="A6" s="230"/>
      <c r="B6" s="275"/>
      <c r="C6" s="280"/>
      <c r="D6" s="280"/>
      <c r="E6" s="281"/>
      <c r="F6" s="275"/>
      <c r="G6" s="281"/>
      <c r="H6" s="275"/>
      <c r="I6" s="281"/>
      <c r="J6" s="275"/>
      <c r="K6" s="230"/>
    </row>
    <row r="7" spans="1:11" s="62" customFormat="1" ht="18" customHeight="1" x14ac:dyDescent="0.25">
      <c r="A7" s="230"/>
      <c r="B7" s="274"/>
      <c r="C7" s="307" t="s">
        <v>173</v>
      </c>
      <c r="D7" s="307"/>
      <c r="E7" s="369">
        <v>153676</v>
      </c>
      <c r="F7" s="282"/>
      <c r="G7" s="283">
        <v>148930</v>
      </c>
      <c r="H7" s="284"/>
      <c r="I7" s="283">
        <v>143749</v>
      </c>
      <c r="J7" s="274"/>
      <c r="K7" s="230"/>
    </row>
    <row r="8" spans="1:11" s="62" customFormat="1" ht="7.5" customHeight="1" x14ac:dyDescent="0.25">
      <c r="A8" s="230"/>
      <c r="B8" s="274"/>
      <c r="C8" s="308"/>
      <c r="D8" s="308"/>
      <c r="E8" s="370"/>
      <c r="F8" s="275"/>
      <c r="G8" s="309"/>
      <c r="H8" s="275"/>
      <c r="I8" s="309"/>
      <c r="J8" s="274"/>
      <c r="K8" s="230"/>
    </row>
    <row r="9" spans="1:11" s="62" customFormat="1" ht="18" customHeight="1" x14ac:dyDescent="0.25">
      <c r="A9" s="230"/>
      <c r="B9" s="274"/>
      <c r="C9" s="307" t="s">
        <v>174</v>
      </c>
      <c r="D9" s="307"/>
      <c r="E9" s="371">
        <v>21499</v>
      </c>
      <c r="F9" s="282"/>
      <c r="G9" s="310">
        <v>20215</v>
      </c>
      <c r="H9" s="311"/>
      <c r="I9" s="310">
        <v>20266</v>
      </c>
      <c r="J9" s="274"/>
      <c r="K9" s="230"/>
    </row>
    <row r="10" spans="1:11" s="62" customFormat="1" ht="7.5" customHeight="1" x14ac:dyDescent="0.25">
      <c r="A10" s="230"/>
      <c r="B10" s="274"/>
      <c r="C10" s="308"/>
      <c r="D10" s="308"/>
      <c r="E10" s="370"/>
      <c r="F10" s="275"/>
      <c r="G10" s="309"/>
      <c r="H10" s="275"/>
      <c r="I10" s="309"/>
      <c r="J10" s="274"/>
      <c r="K10" s="230"/>
    </row>
    <row r="11" spans="1:11" s="62" customFormat="1" ht="18" customHeight="1" x14ac:dyDescent="0.25">
      <c r="A11" s="230"/>
      <c r="B11" s="274"/>
      <c r="C11" s="290" t="s">
        <v>118</v>
      </c>
      <c r="D11" s="290"/>
      <c r="E11" s="372">
        <v>175175</v>
      </c>
      <c r="F11" s="292"/>
      <c r="G11" s="292">
        <v>169145</v>
      </c>
      <c r="H11" s="293"/>
      <c r="I11" s="292">
        <v>164015</v>
      </c>
      <c r="J11" s="274"/>
      <c r="K11" s="230"/>
    </row>
    <row r="12" spans="1:11" s="62" customFormat="1" ht="7.5" customHeight="1" x14ac:dyDescent="0.25">
      <c r="A12" s="230"/>
      <c r="B12" s="274"/>
      <c r="C12" s="275"/>
      <c r="D12" s="275"/>
      <c r="E12" s="373"/>
      <c r="F12" s="275"/>
      <c r="G12" s="289"/>
      <c r="H12" s="275"/>
      <c r="I12" s="289"/>
      <c r="J12" s="274"/>
      <c r="K12" s="230"/>
    </row>
    <row r="13" spans="1:11" s="62" customFormat="1" ht="18" customHeight="1" x14ac:dyDescent="0.25">
      <c r="A13" s="230"/>
      <c r="B13" s="274"/>
      <c r="C13" s="290" t="s">
        <v>175</v>
      </c>
      <c r="D13" s="290"/>
      <c r="E13" s="372">
        <v>2944452</v>
      </c>
      <c r="F13" s="292"/>
      <c r="G13" s="292">
        <v>2906773</v>
      </c>
      <c r="H13" s="312"/>
      <c r="I13" s="292">
        <v>2939533</v>
      </c>
      <c r="J13" s="274"/>
      <c r="K13" s="230"/>
    </row>
    <row r="14" spans="1:11" s="62" customFormat="1" ht="7.5" customHeight="1" x14ac:dyDescent="0.25">
      <c r="A14" s="230"/>
      <c r="B14" s="274"/>
      <c r="C14" s="307"/>
      <c r="D14" s="307"/>
      <c r="E14" s="374"/>
      <c r="F14" s="313"/>
      <c r="G14" s="299"/>
      <c r="H14" s="275"/>
      <c r="I14" s="299"/>
      <c r="J14" s="274"/>
      <c r="K14" s="230"/>
    </row>
    <row r="15" spans="1:11" s="62" customFormat="1" ht="18" customHeight="1" x14ac:dyDescent="0.25">
      <c r="A15" s="230"/>
      <c r="B15" s="274"/>
      <c r="C15" s="290" t="s">
        <v>117</v>
      </c>
      <c r="D15" s="290"/>
      <c r="E15" s="375">
        <v>5.8999999999999997E-2</v>
      </c>
      <c r="F15" s="292"/>
      <c r="G15" s="314">
        <v>5.8200000000000002E-2</v>
      </c>
      <c r="H15" s="293"/>
      <c r="I15" s="314">
        <v>5.5800000000000002E-2</v>
      </c>
      <c r="J15" s="274"/>
      <c r="K15" s="230"/>
    </row>
    <row r="16" spans="1:11" s="62" customFormat="1" ht="12.75" customHeight="1" x14ac:dyDescent="0.25">
      <c r="A16" s="230"/>
      <c r="B16" s="273"/>
      <c r="C16" s="315" t="s">
        <v>108</v>
      </c>
      <c r="D16" s="315"/>
      <c r="E16" s="315"/>
      <c r="F16" s="315"/>
      <c r="G16" s="315"/>
      <c r="H16" s="315"/>
      <c r="I16" s="315"/>
      <c r="J16" s="274"/>
      <c r="K16" s="230"/>
    </row>
    <row r="17" spans="1:11" s="62" customFormat="1" ht="12.75" customHeight="1" x14ac:dyDescent="0.25">
      <c r="A17" s="230"/>
      <c r="B17" s="273"/>
      <c r="C17" s="315" t="s">
        <v>182</v>
      </c>
      <c r="D17" s="315"/>
      <c r="E17" s="315"/>
      <c r="F17" s="315"/>
      <c r="G17" s="315"/>
      <c r="H17" s="315"/>
      <c r="I17" s="315"/>
      <c r="J17" s="274"/>
      <c r="K17" s="230"/>
    </row>
    <row r="18" spans="1:11" s="62" customFormat="1" ht="12.75" customHeight="1" x14ac:dyDescent="0.25">
      <c r="A18" s="230"/>
      <c r="B18" s="273"/>
      <c r="C18" s="315" t="s">
        <v>183</v>
      </c>
      <c r="D18" s="315"/>
      <c r="E18" s="315"/>
      <c r="F18" s="315"/>
      <c r="G18" s="315"/>
      <c r="H18" s="315"/>
      <c r="I18" s="315"/>
      <c r="J18" s="274"/>
      <c r="K18" s="230"/>
    </row>
    <row r="19" spans="1:11" x14ac:dyDescent="0.2">
      <c r="A19" s="272"/>
      <c r="B19" s="272"/>
      <c r="C19" s="316"/>
      <c r="D19" s="393"/>
      <c r="E19" s="393"/>
      <c r="F19" s="393"/>
      <c r="G19" s="393"/>
      <c r="H19" s="393"/>
      <c r="I19" s="393"/>
      <c r="J19" s="272"/>
      <c r="K19" s="272"/>
    </row>
    <row r="20" spans="1:11" ht="13.9" customHeight="1" x14ac:dyDescent="0.2">
      <c r="B20" s="64"/>
      <c r="C20" s="67"/>
      <c r="D20" s="403"/>
      <c r="E20" s="403"/>
      <c r="F20" s="403"/>
      <c r="G20" s="403"/>
      <c r="H20" s="403"/>
      <c r="I20" s="403"/>
      <c r="J20" s="64"/>
    </row>
  </sheetData>
  <mergeCells count="2">
    <mergeCell ref="D19:I19"/>
    <mergeCell ref="D20:I20"/>
  </mergeCells>
  <pageMargins left="0.7" right="0.7" top="0.75" bottom="0.75" header="0.3" footer="0.3"/>
  <pageSetup scale="6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8257A-FA6C-49EA-81DE-98F8E7C4572A}">
  <sheetPr>
    <tabColor theme="6"/>
    <pageSetUpPr autoPageBreaks="0" fitToPage="1"/>
  </sheetPr>
  <dimension ref="A1:I26"/>
  <sheetViews>
    <sheetView showGridLines="0" zoomScaleNormal="100" workbookViewId="0">
      <selection activeCell="H12" sqref="H12"/>
    </sheetView>
  </sheetViews>
  <sheetFormatPr defaultColWidth="9.5703125" defaultRowHeight="12.75" x14ac:dyDescent="0.2"/>
  <cols>
    <col min="1" max="1" width="5.28515625" style="68" customWidth="1"/>
    <col min="2" max="2" width="4.85546875" style="68" customWidth="1"/>
    <col min="3" max="3" width="99.7109375" style="68" customWidth="1"/>
    <col min="4" max="4" width="15.42578125" style="68" customWidth="1"/>
    <col min="5" max="5" width="1.85546875" style="68" customWidth="1"/>
    <col min="6" max="6" width="15.42578125" style="68" customWidth="1"/>
    <col min="7" max="7" width="1.85546875" style="68" customWidth="1"/>
    <col min="8" max="8" width="15.42578125" style="68" customWidth="1"/>
    <col min="9" max="9" width="4.85546875" style="68" customWidth="1"/>
    <col min="10" max="16384" width="9.5703125" style="68"/>
  </cols>
  <sheetData>
    <row r="1" spans="1:9" ht="7.5" customHeight="1" x14ac:dyDescent="0.2">
      <c r="A1" s="59"/>
      <c r="B1" s="226"/>
      <c r="C1" s="226"/>
      <c r="D1" s="226"/>
      <c r="E1" s="226"/>
      <c r="F1" s="226"/>
      <c r="G1" s="226"/>
      <c r="H1" s="226"/>
      <c r="I1" s="226"/>
    </row>
    <row r="2" spans="1:9" ht="23.25" customHeight="1" x14ac:dyDescent="0.2">
      <c r="B2" s="227" t="s">
        <v>121</v>
      </c>
      <c r="C2" s="227"/>
      <c r="D2" s="227"/>
      <c r="E2" s="227"/>
      <c r="F2" s="227"/>
      <c r="G2" s="227"/>
      <c r="H2" s="227"/>
      <c r="I2" s="227"/>
    </row>
    <row r="3" spans="1:9" ht="18" customHeight="1" x14ac:dyDescent="0.25">
      <c r="B3" s="232"/>
      <c r="C3" s="234" t="s">
        <v>109</v>
      </c>
      <c r="D3" s="277" t="s">
        <v>166</v>
      </c>
      <c r="E3" s="236"/>
      <c r="F3" s="277" t="s">
        <v>129</v>
      </c>
      <c r="G3" s="236"/>
      <c r="H3" s="277" t="s">
        <v>142</v>
      </c>
      <c r="I3" s="233"/>
    </row>
    <row r="4" spans="1:9" ht="6" customHeight="1" x14ac:dyDescent="0.25">
      <c r="B4" s="232"/>
      <c r="C4" s="234"/>
      <c r="D4" s="235"/>
      <c r="E4" s="236"/>
      <c r="F4" s="235"/>
      <c r="G4" s="236"/>
      <c r="H4" s="235"/>
      <c r="I4" s="233"/>
    </row>
    <row r="5" spans="1:9" ht="18" customHeight="1" x14ac:dyDescent="0.2">
      <c r="B5" s="232"/>
      <c r="C5" s="237" t="s">
        <v>110</v>
      </c>
      <c r="D5" s="317">
        <v>188050</v>
      </c>
      <c r="E5" s="232"/>
      <c r="F5" s="317">
        <v>182194</v>
      </c>
      <c r="G5" s="233"/>
      <c r="H5" s="317">
        <v>178714</v>
      </c>
      <c r="I5" s="233"/>
    </row>
    <row r="6" spans="1:9" ht="18" customHeight="1" x14ac:dyDescent="0.2">
      <c r="B6" s="232"/>
      <c r="C6" s="241" t="s">
        <v>86</v>
      </c>
      <c r="D6" s="242"/>
      <c r="E6" s="232"/>
      <c r="F6" s="242"/>
      <c r="G6" s="233"/>
      <c r="H6" s="242"/>
      <c r="I6" s="233"/>
    </row>
    <row r="7" spans="1:9" ht="19.5" customHeight="1" x14ac:dyDescent="0.2">
      <c r="B7" s="232"/>
      <c r="C7" s="244" t="s">
        <v>111</v>
      </c>
      <c r="D7" s="318">
        <v>19882</v>
      </c>
      <c r="E7" s="232"/>
      <c r="F7" s="318">
        <v>19691</v>
      </c>
      <c r="G7" s="233"/>
      <c r="H7" s="318">
        <v>19865</v>
      </c>
      <c r="I7" s="233"/>
    </row>
    <row r="8" spans="1:9" ht="19.5" customHeight="1" x14ac:dyDescent="0.2">
      <c r="B8" s="232"/>
      <c r="C8" s="244" t="s">
        <v>112</v>
      </c>
      <c r="D8" s="318">
        <v>3974</v>
      </c>
      <c r="E8" s="319"/>
      <c r="F8" s="318">
        <v>3763</v>
      </c>
      <c r="G8" s="233"/>
      <c r="H8" s="318">
        <v>4002</v>
      </c>
      <c r="I8" s="233"/>
    </row>
    <row r="9" spans="1:9" ht="19.5" customHeight="1" x14ac:dyDescent="0.2">
      <c r="B9" s="232"/>
      <c r="C9" s="244" t="s">
        <v>113</v>
      </c>
      <c r="D9" s="318">
        <v>246</v>
      </c>
      <c r="E9" s="319"/>
      <c r="F9" s="318">
        <v>589</v>
      </c>
      <c r="G9" s="233"/>
      <c r="H9" s="318">
        <v>1384</v>
      </c>
      <c r="I9" s="233"/>
    </row>
    <row r="10" spans="1:9" ht="19.5" customHeight="1" x14ac:dyDescent="0.2">
      <c r="B10" s="232"/>
      <c r="C10" s="248" t="s">
        <v>114</v>
      </c>
      <c r="D10" s="320">
        <v>163948</v>
      </c>
      <c r="E10" s="320"/>
      <c r="F10" s="320">
        <v>158151</v>
      </c>
      <c r="G10" s="320"/>
      <c r="H10" s="320">
        <v>153463</v>
      </c>
      <c r="I10" s="233"/>
    </row>
    <row r="11" spans="1:9" ht="7.5" customHeight="1" x14ac:dyDescent="0.2">
      <c r="B11" s="232"/>
      <c r="C11" s="248"/>
      <c r="D11" s="317"/>
      <c r="E11" s="317"/>
      <c r="F11" s="317"/>
      <c r="G11" s="317"/>
      <c r="H11" s="317"/>
      <c r="I11" s="233"/>
    </row>
    <row r="12" spans="1:9" ht="19.5" customHeight="1" x14ac:dyDescent="0.2">
      <c r="B12" s="232"/>
      <c r="C12" s="248" t="s">
        <v>115</v>
      </c>
      <c r="D12" s="321">
        <v>1946.8</v>
      </c>
      <c r="E12" s="322"/>
      <c r="F12" s="321">
        <v>1937</v>
      </c>
      <c r="G12" s="322"/>
      <c r="H12" s="321">
        <v>1941.9</v>
      </c>
      <c r="I12" s="233"/>
    </row>
    <row r="13" spans="1:9" ht="7.5" customHeight="1" x14ac:dyDescent="0.2">
      <c r="B13" s="232"/>
      <c r="C13" s="323"/>
      <c r="D13" s="318"/>
      <c r="E13" s="318"/>
      <c r="F13" s="318"/>
      <c r="G13" s="318"/>
      <c r="H13" s="318"/>
      <c r="I13" s="233"/>
    </row>
    <row r="14" spans="1:9" ht="19.5" customHeight="1" x14ac:dyDescent="0.2">
      <c r="B14" s="232"/>
      <c r="C14" s="248" t="s">
        <v>119</v>
      </c>
      <c r="D14" s="324">
        <v>84.21</v>
      </c>
      <c r="E14" s="324"/>
      <c r="F14" s="324">
        <v>81.650000000000006</v>
      </c>
      <c r="G14" s="324"/>
      <c r="H14" s="324">
        <v>79.03</v>
      </c>
      <c r="I14" s="233"/>
    </row>
    <row r="15" spans="1:9" ht="5.25" customHeight="1" x14ac:dyDescent="0.2">
      <c r="B15" s="232"/>
      <c r="C15" s="237"/>
      <c r="D15" s="325"/>
      <c r="E15" s="325"/>
      <c r="F15" s="325"/>
      <c r="G15" s="325"/>
      <c r="H15" s="325"/>
      <c r="I15" s="233"/>
    </row>
    <row r="16" spans="1:9" ht="12.75" customHeight="1" x14ac:dyDescent="0.2">
      <c r="B16" s="326"/>
      <c r="C16" s="302" t="s">
        <v>116</v>
      </c>
      <c r="D16" s="302"/>
      <c r="E16" s="302"/>
      <c r="F16" s="302"/>
      <c r="G16" s="302"/>
      <c r="H16" s="302"/>
      <c r="I16" s="233"/>
    </row>
    <row r="17" spans="3:8" x14ac:dyDescent="0.2">
      <c r="C17" s="69"/>
      <c r="D17" s="69"/>
      <c r="E17" s="69"/>
      <c r="F17" s="69"/>
      <c r="G17" s="69"/>
      <c r="H17" s="69"/>
    </row>
    <row r="18" spans="3:8" ht="15" x14ac:dyDescent="0.2">
      <c r="C18" s="70"/>
    </row>
    <row r="19" spans="3:8" ht="15" x14ac:dyDescent="0.2">
      <c r="C19" s="70"/>
    </row>
    <row r="20" spans="3:8" ht="15" x14ac:dyDescent="0.2">
      <c r="C20" s="70"/>
    </row>
    <row r="21" spans="3:8" ht="15" x14ac:dyDescent="0.2">
      <c r="C21" s="70"/>
    </row>
    <row r="22" spans="3:8" ht="15.75" x14ac:dyDescent="0.2">
      <c r="C22" s="71"/>
    </row>
    <row r="23" spans="3:8" ht="15.75" x14ac:dyDescent="0.2">
      <c r="C23" s="71"/>
    </row>
    <row r="24" spans="3:8" ht="15.75" x14ac:dyDescent="0.2">
      <c r="C24" s="71"/>
    </row>
    <row r="26" spans="3:8" x14ac:dyDescent="0.2">
      <c r="D26" s="72"/>
    </row>
  </sheetData>
  <pageMargins left="0.7" right="0.7" top="0.75" bottom="0.75" header="0.3" footer="0.3"/>
  <pageSetup scale="8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8EFFE-E54D-4EDE-AF98-3428052CCD96}">
  <sheetPr>
    <tabColor theme="6"/>
    <pageSetUpPr autoPageBreaks="0" fitToPage="1"/>
  </sheetPr>
  <dimension ref="A1:L18"/>
  <sheetViews>
    <sheetView showGridLines="0" zoomScaleNormal="100" workbookViewId="0">
      <selection activeCell="B1" sqref="B1:L8"/>
    </sheetView>
  </sheetViews>
  <sheetFormatPr defaultColWidth="9.5703125" defaultRowHeight="12.75" x14ac:dyDescent="0.2"/>
  <cols>
    <col min="1" max="1" width="5.28515625" style="68" customWidth="1"/>
    <col min="2" max="2" width="4.85546875" style="68" customWidth="1"/>
    <col min="3" max="3" width="99.7109375" style="68" customWidth="1"/>
    <col min="4" max="4" width="15.42578125" style="68" customWidth="1"/>
    <col min="5" max="5" width="1.85546875" style="68" customWidth="1"/>
    <col min="6" max="6" width="15.42578125" style="68" customWidth="1"/>
    <col min="7" max="7" width="1.85546875" style="68" customWidth="1"/>
    <col min="8" max="8" width="15.42578125" style="68" customWidth="1"/>
    <col min="9" max="9" width="1.85546875" style="68" customWidth="1"/>
    <col min="10" max="10" width="9.5703125" style="68"/>
    <col min="11" max="11" width="1.85546875" style="68" customWidth="1"/>
    <col min="12" max="16384" width="9.5703125" style="68"/>
  </cols>
  <sheetData>
    <row r="1" spans="1:12" ht="7.5" customHeight="1" x14ac:dyDescent="0.2">
      <c r="A1" s="59"/>
      <c r="B1" s="226"/>
      <c r="C1" s="226"/>
      <c r="D1" s="226"/>
      <c r="E1" s="226"/>
      <c r="F1" s="226"/>
      <c r="G1" s="226"/>
      <c r="H1" s="226"/>
      <c r="I1" s="226"/>
      <c r="K1" s="226"/>
    </row>
    <row r="2" spans="1:12" ht="23.25" customHeight="1" x14ac:dyDescent="0.2">
      <c r="B2" s="227" t="s">
        <v>187</v>
      </c>
      <c r="C2" s="227"/>
      <c r="D2" s="227"/>
      <c r="E2" s="227"/>
      <c r="F2" s="227"/>
      <c r="G2" s="227"/>
      <c r="H2" s="227"/>
      <c r="I2" s="227"/>
      <c r="J2" s="227"/>
      <c r="K2" s="227"/>
      <c r="L2" s="227"/>
    </row>
    <row r="3" spans="1:12" ht="18" customHeight="1" x14ac:dyDescent="0.25">
      <c r="B3" s="232"/>
      <c r="C3" s="234" t="s">
        <v>109</v>
      </c>
      <c r="D3" s="404" t="s">
        <v>166</v>
      </c>
      <c r="E3" s="236"/>
      <c r="F3" s="404" t="s">
        <v>129</v>
      </c>
      <c r="G3" s="236"/>
      <c r="H3" s="404" t="s">
        <v>142</v>
      </c>
      <c r="I3" s="236"/>
      <c r="J3" s="404" t="s">
        <v>188</v>
      </c>
      <c r="K3" s="236"/>
      <c r="L3" s="404" t="s">
        <v>189</v>
      </c>
    </row>
    <row r="4" spans="1:12" ht="6" customHeight="1" x14ac:dyDescent="0.25">
      <c r="B4" s="232"/>
      <c r="C4" s="234"/>
      <c r="D4" s="235"/>
      <c r="E4" s="236"/>
      <c r="F4" s="235"/>
      <c r="G4" s="236"/>
      <c r="H4" s="235"/>
      <c r="I4" s="236"/>
      <c r="J4" s="235"/>
      <c r="K4" s="236"/>
      <c r="L4" s="235"/>
    </row>
    <row r="5" spans="1:12" ht="18" customHeight="1" x14ac:dyDescent="0.2">
      <c r="B5" s="232"/>
      <c r="C5" s="237" t="s">
        <v>190</v>
      </c>
      <c r="D5" s="317">
        <v>1165</v>
      </c>
      <c r="E5" s="232"/>
      <c r="F5" s="317">
        <v>889</v>
      </c>
      <c r="G5" s="233"/>
      <c r="H5" s="317">
        <v>1886</v>
      </c>
      <c r="I5" s="233"/>
      <c r="J5" s="405">
        <v>0.31</v>
      </c>
      <c r="K5" s="233"/>
      <c r="L5" s="406">
        <v>-0.38</v>
      </c>
    </row>
    <row r="6" spans="1:12" ht="18" customHeight="1" x14ac:dyDescent="0.2">
      <c r="B6" s="232"/>
      <c r="C6" s="241" t="s">
        <v>124</v>
      </c>
      <c r="D6" s="242"/>
      <c r="E6" s="232"/>
      <c r="F6" s="242"/>
      <c r="G6" s="233"/>
      <c r="H6" s="242"/>
      <c r="I6" s="233"/>
      <c r="J6" s="242"/>
      <c r="K6" s="233"/>
      <c r="L6" s="242"/>
    </row>
    <row r="7" spans="1:12" ht="19.5" customHeight="1" x14ac:dyDescent="0.25">
      <c r="B7" s="232"/>
      <c r="C7" s="244" t="s">
        <v>197</v>
      </c>
      <c r="D7" s="407">
        <v>-199</v>
      </c>
      <c r="E7" s="408"/>
      <c r="F7" s="408">
        <v>-300</v>
      </c>
      <c r="G7" s="409"/>
      <c r="H7" s="407">
        <v>169</v>
      </c>
      <c r="I7" s="409"/>
      <c r="J7" s="407"/>
      <c r="K7" s="409"/>
      <c r="L7" s="407"/>
    </row>
    <row r="8" spans="1:12" ht="19.5" customHeight="1" x14ac:dyDescent="0.2">
      <c r="B8" s="232"/>
      <c r="C8" s="248" t="s">
        <v>191</v>
      </c>
      <c r="D8" s="410">
        <v>1364</v>
      </c>
      <c r="E8" s="411">
        <v>0</v>
      </c>
      <c r="F8" s="410">
        <v>1189</v>
      </c>
      <c r="G8" s="411"/>
      <c r="H8" s="410">
        <v>1717</v>
      </c>
      <c r="I8" s="411"/>
      <c r="J8" s="412">
        <v>0.15</v>
      </c>
      <c r="K8" s="411"/>
      <c r="L8" s="413">
        <v>-0.21</v>
      </c>
    </row>
    <row r="9" spans="1:12" ht="19.5" customHeight="1" x14ac:dyDescent="0.2">
      <c r="B9" s="232"/>
      <c r="C9" s="244"/>
      <c r="D9" s="318"/>
      <c r="E9" s="319"/>
      <c r="F9" s="318"/>
      <c r="G9" s="233"/>
      <c r="H9" s="318"/>
      <c r="I9" s="233"/>
      <c r="K9" s="233"/>
    </row>
    <row r="10" spans="1:12" ht="15" x14ac:dyDescent="0.2">
      <c r="C10" s="70"/>
    </row>
    <row r="11" spans="1:12" ht="15" x14ac:dyDescent="0.2">
      <c r="C11" s="70"/>
    </row>
    <row r="12" spans="1:12" ht="15" x14ac:dyDescent="0.2">
      <c r="C12" s="70"/>
    </row>
    <row r="13" spans="1:12" ht="15" x14ac:dyDescent="0.2">
      <c r="C13" s="70"/>
    </row>
    <row r="14" spans="1:12" ht="15.75" x14ac:dyDescent="0.2">
      <c r="C14" s="71"/>
    </row>
    <row r="15" spans="1:12" ht="15.75" x14ac:dyDescent="0.2">
      <c r="C15" s="71"/>
    </row>
    <row r="16" spans="1:12" ht="15.75" x14ac:dyDescent="0.2">
      <c r="C16" s="71"/>
    </row>
    <row r="18" spans="4:4" x14ac:dyDescent="0.2">
      <c r="D18" s="72"/>
    </row>
  </sheetData>
  <pageMargins left="0.7" right="0.7" top="0.75" bottom="0.75" header="0.3" footer="0.3"/>
  <pageSetup scale="8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5DC45-4935-489F-8ACB-CB68F6A494B0}">
  <sheetPr>
    <tabColor theme="6"/>
    <pageSetUpPr autoPageBreaks="0" fitToPage="1"/>
  </sheetPr>
  <dimension ref="A1:L18"/>
  <sheetViews>
    <sheetView showGridLines="0" tabSelected="1" zoomScaleNormal="100" workbookViewId="0">
      <selection activeCell="C19" sqref="C19"/>
    </sheetView>
  </sheetViews>
  <sheetFormatPr defaultColWidth="9.5703125" defaultRowHeight="12.75" x14ac:dyDescent="0.2"/>
  <cols>
    <col min="1" max="1" width="5.28515625" style="68" customWidth="1"/>
    <col min="2" max="2" width="4.85546875" style="68" customWidth="1"/>
    <col min="3" max="3" width="99.7109375" style="68" customWidth="1"/>
    <col min="4" max="4" width="15.42578125" style="68" customWidth="1"/>
    <col min="5" max="5" width="1.85546875" style="68" customWidth="1"/>
    <col min="6" max="6" width="15.42578125" style="68" customWidth="1"/>
    <col min="7" max="7" width="1.85546875" style="68" customWidth="1"/>
    <col min="8" max="8" width="15.42578125" style="68" customWidth="1"/>
    <col min="9" max="9" width="1.85546875" style="68" customWidth="1"/>
    <col min="10" max="10" width="9.5703125" style="68"/>
    <col min="11" max="11" width="1.85546875" style="68" customWidth="1"/>
    <col min="12" max="16384" width="9.5703125" style="68"/>
  </cols>
  <sheetData>
    <row r="1" spans="1:12" ht="7.5" customHeight="1" x14ac:dyDescent="0.2">
      <c r="A1" s="59"/>
      <c r="B1" s="226"/>
      <c r="C1" s="226"/>
      <c r="D1" s="226"/>
      <c r="E1" s="226"/>
      <c r="F1" s="226"/>
      <c r="G1" s="226"/>
      <c r="H1" s="226"/>
      <c r="I1" s="226"/>
      <c r="K1" s="226"/>
    </row>
    <row r="2" spans="1:12" ht="23.25" customHeight="1" x14ac:dyDescent="0.2">
      <c r="B2" s="227" t="s">
        <v>192</v>
      </c>
      <c r="C2" s="227"/>
      <c r="D2" s="227"/>
      <c r="E2" s="227"/>
      <c r="F2" s="227"/>
      <c r="G2" s="227"/>
      <c r="H2" s="227"/>
      <c r="I2" s="227"/>
      <c r="J2" s="227"/>
      <c r="K2" s="227"/>
      <c r="L2" s="227"/>
    </row>
    <row r="3" spans="1:12" ht="18" customHeight="1" x14ac:dyDescent="0.25">
      <c r="B3" s="232"/>
      <c r="C3" s="234" t="s">
        <v>109</v>
      </c>
      <c r="D3" s="404" t="s">
        <v>166</v>
      </c>
      <c r="E3" s="236"/>
      <c r="F3" s="404" t="s">
        <v>129</v>
      </c>
      <c r="G3" s="236"/>
      <c r="H3" s="404" t="s">
        <v>142</v>
      </c>
      <c r="I3" s="236"/>
      <c r="J3" s="404" t="s">
        <v>188</v>
      </c>
      <c r="K3" s="236"/>
      <c r="L3" s="404" t="s">
        <v>189</v>
      </c>
    </row>
    <row r="4" spans="1:12" ht="6" customHeight="1" x14ac:dyDescent="0.25">
      <c r="B4" s="232"/>
      <c r="C4" s="234"/>
      <c r="D4" s="235"/>
      <c r="E4" s="236"/>
      <c r="F4" s="235"/>
      <c r="G4" s="236"/>
      <c r="H4" s="235"/>
      <c r="I4" s="236"/>
      <c r="J4" s="235"/>
      <c r="K4" s="236"/>
      <c r="L4" s="235"/>
    </row>
    <row r="5" spans="1:12" ht="18" customHeight="1" x14ac:dyDescent="0.2">
      <c r="B5" s="232"/>
      <c r="C5" s="237" t="s">
        <v>193</v>
      </c>
      <c r="D5" s="317">
        <v>391</v>
      </c>
      <c r="E5" s="232"/>
      <c r="F5" s="317">
        <v>244</v>
      </c>
      <c r="G5" s="233"/>
      <c r="H5" s="317">
        <v>858</v>
      </c>
      <c r="I5" s="233"/>
      <c r="J5" s="405">
        <v>0.6</v>
      </c>
      <c r="K5" s="233"/>
      <c r="L5" s="406">
        <v>-0.54</v>
      </c>
    </row>
    <row r="6" spans="1:12" ht="18" customHeight="1" x14ac:dyDescent="0.2">
      <c r="B6" s="232"/>
      <c r="C6" s="241" t="s">
        <v>124</v>
      </c>
      <c r="D6" s="242"/>
      <c r="E6" s="232"/>
      <c r="F6" s="242"/>
      <c r="G6" s="233"/>
      <c r="H6" s="242"/>
      <c r="I6" s="233"/>
      <c r="J6" s="242"/>
      <c r="K6" s="233"/>
      <c r="L6" s="242"/>
    </row>
    <row r="7" spans="1:12" ht="19.5" customHeight="1" x14ac:dyDescent="0.25">
      <c r="B7" s="232"/>
      <c r="C7" s="244" t="s">
        <v>196</v>
      </c>
      <c r="D7" s="407">
        <v>-199</v>
      </c>
      <c r="E7" s="408"/>
      <c r="F7" s="408">
        <v>-300</v>
      </c>
      <c r="G7" s="409"/>
      <c r="H7" s="407">
        <v>169</v>
      </c>
      <c r="I7" s="409"/>
      <c r="J7" s="407"/>
      <c r="K7" s="409"/>
      <c r="L7" s="407"/>
    </row>
    <row r="8" spans="1:12" ht="19.5" customHeight="1" x14ac:dyDescent="0.2">
      <c r="B8" s="232"/>
      <c r="C8" s="248" t="s">
        <v>194</v>
      </c>
      <c r="D8" s="410">
        <v>590</v>
      </c>
      <c r="E8" s="411">
        <v>0</v>
      </c>
      <c r="F8" s="410">
        <v>544</v>
      </c>
      <c r="G8" s="411"/>
      <c r="H8" s="410">
        <v>689</v>
      </c>
      <c r="I8" s="411"/>
      <c r="J8" s="412">
        <v>0.08</v>
      </c>
      <c r="K8" s="411">
        <v>0</v>
      </c>
      <c r="L8" s="413">
        <v>-0.14000000000000001</v>
      </c>
    </row>
    <row r="9" spans="1:12" ht="19.5" customHeight="1" x14ac:dyDescent="0.2">
      <c r="B9" s="232"/>
      <c r="C9" s="244"/>
      <c r="D9" s="318"/>
      <c r="E9" s="319"/>
      <c r="F9" s="318"/>
      <c r="G9" s="233"/>
      <c r="H9" s="318"/>
      <c r="I9" s="233"/>
      <c r="K9" s="233"/>
    </row>
    <row r="10" spans="1:12" ht="15" x14ac:dyDescent="0.2">
      <c r="C10" s="70"/>
    </row>
    <row r="11" spans="1:12" ht="15" x14ac:dyDescent="0.2">
      <c r="C11" s="70"/>
    </row>
    <row r="12" spans="1:12" ht="15" x14ac:dyDescent="0.2">
      <c r="C12" s="70"/>
    </row>
    <row r="13" spans="1:12" ht="15" x14ac:dyDescent="0.2">
      <c r="C13" s="70"/>
    </row>
    <row r="14" spans="1:12" ht="15.75" x14ac:dyDescent="0.2">
      <c r="C14" s="71"/>
    </row>
    <row r="15" spans="1:12" ht="15.75" x14ac:dyDescent="0.2">
      <c r="C15" s="71"/>
    </row>
    <row r="16" spans="1:12" ht="15.75" x14ac:dyDescent="0.2">
      <c r="C16" s="71"/>
    </row>
    <row r="18" spans="4:4" x14ac:dyDescent="0.2">
      <c r="D18" s="72"/>
    </row>
  </sheetData>
  <pageMargins left="0.7" right="0.7" top="0.75" bottom="0.75" header="0.3" footer="0.3"/>
  <pageSetup scale="8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DOCUMENTGUID%">{00000000-0000-0000-0000-000000000000}</XMLData>
</file>

<file path=customXml/item2.xml><?xml version="1.0" encoding="utf-8"?>
<XMLData TextToDisplay="%CLASSIFICATIONDATETIME%">20:13 03/01/2022</XMLData>
</file>

<file path=customXml/item3.xml><?xml version="1.0" encoding="utf-8"?>
<XMLData TextToDisplay="RightsWATCHMark">9|CITI-No PII-Confidential|{00000000-0000-0000-0000-000000000000}</XMLData>
</file>

<file path=customXml/itemProps1.xml><?xml version="1.0" encoding="utf-8"?>
<ds:datastoreItem xmlns:ds="http://schemas.openxmlformats.org/officeDocument/2006/customXml" ds:itemID="{F2667386-4183-41F5-BA5F-F01778DFBF17}">
  <ds:schemaRefs/>
</ds:datastoreItem>
</file>

<file path=customXml/itemProps2.xml><?xml version="1.0" encoding="utf-8"?>
<ds:datastoreItem xmlns:ds="http://schemas.openxmlformats.org/officeDocument/2006/customXml" ds:itemID="{A768E86D-D1D1-4C7B-AC5D-08DF82EBC27C}">
  <ds:schemaRefs/>
</ds:datastoreItem>
</file>

<file path=customXml/itemProps3.xml><?xml version="1.0" encoding="utf-8"?>
<ds:datastoreItem xmlns:ds="http://schemas.openxmlformats.org/officeDocument/2006/customXml" ds:itemID="{7AA9B97C-ADDF-4CB9-A7ED-709B80D52EE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11</vt:i4>
      </vt:variant>
    </vt:vector>
  </HeadingPairs>
  <TitlesOfParts>
    <vt:vector size="23" baseType="lpstr">
      <vt:lpstr>Citigroup</vt:lpstr>
      <vt:lpstr>ICG</vt:lpstr>
      <vt:lpstr>PBWM</vt:lpstr>
      <vt:lpstr>Legacy Franchises</vt:lpstr>
      <vt:lpstr>Corporate_Other</vt:lpstr>
      <vt:lpstr>PR - Appendix A</vt:lpstr>
      <vt:lpstr>PR - Appendix B</vt:lpstr>
      <vt:lpstr>PR - Appendix C</vt:lpstr>
      <vt:lpstr>PR - Appendix D</vt:lpstr>
      <vt:lpstr>PR - Appendix E</vt:lpstr>
      <vt:lpstr>PR - Appendix F</vt:lpstr>
      <vt:lpstr>PR - Appendix G</vt:lpstr>
      <vt:lpstr>Citigroup!Print_Area</vt:lpstr>
      <vt:lpstr>Corporate_Other!Print_Area</vt:lpstr>
      <vt:lpstr>ICG!Print_Area</vt:lpstr>
      <vt:lpstr>'Legacy Franchises'!Print_Area</vt:lpstr>
      <vt:lpstr>PBWM!Print_Area</vt:lpstr>
      <vt:lpstr>'PR - Appendix B'!Print_Area</vt:lpstr>
      <vt:lpstr>'PR - Appendix C'!Print_Area</vt:lpstr>
      <vt:lpstr>'PR - Appendix D'!Print_Area</vt:lpstr>
      <vt:lpstr>'PR - Appendix E'!Print_Area</vt:lpstr>
      <vt:lpstr>'PR - Appendix F'!Print_Area</vt:lpstr>
      <vt:lpstr>'PR - Appendix G'!Print_Area</vt:lpstr>
    </vt:vector>
  </TitlesOfParts>
  <Company>Citigroup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bb69848</dc:creator>
  <cp:lastModifiedBy>Esterow, Sarah [FIN]</cp:lastModifiedBy>
  <cp:lastPrinted>2022-10-08T23:55:26Z</cp:lastPrinted>
  <dcterms:created xsi:type="dcterms:W3CDTF">2010-12-20T20:19:31Z</dcterms:created>
  <dcterms:modified xsi:type="dcterms:W3CDTF">2023-04-14T04:55:48Z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9|CITI-No PII-Confidential|{00000000-0000-0000-0000-000000000000}</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MSIP_Label_dd181445-6ec4-4473-9810-00785f082df0_Enabled">
    <vt:lpwstr>true</vt:lpwstr>
  </property>
  <property fmtid="{D5CDD505-2E9C-101B-9397-08002B2CF9AE}" pid="6" name="MSIP_Label_dd181445-6ec4-4473-9810-00785f082df0_SetDate">
    <vt:lpwstr>2022-01-13T13:31:02Z</vt:lpwstr>
  </property>
  <property fmtid="{D5CDD505-2E9C-101B-9397-08002B2CF9AE}" pid="7" name="MSIP_Label_dd181445-6ec4-4473-9810-00785f082df0_Method">
    <vt:lpwstr>Privileged</vt:lpwstr>
  </property>
  <property fmtid="{D5CDD505-2E9C-101B-9397-08002B2CF9AE}" pid="8" name="MSIP_Label_dd181445-6ec4-4473-9810-00785f082df0_Name">
    <vt:lpwstr>Internal</vt:lpwstr>
  </property>
  <property fmtid="{D5CDD505-2E9C-101B-9397-08002B2CF9AE}" pid="9" name="MSIP_Label_dd181445-6ec4-4473-9810-00785f082df0_SiteId">
    <vt:lpwstr>1771ae17-e764-4e0f-a476-d4184d79a5d9</vt:lpwstr>
  </property>
  <property fmtid="{D5CDD505-2E9C-101B-9397-08002B2CF9AE}" pid="10" name="MSIP_Label_dd181445-6ec4-4473-9810-00785f082df0_ActionId">
    <vt:lpwstr>0b159b0a-e976-4f84-b5aa-317abfc522a1</vt:lpwstr>
  </property>
  <property fmtid="{D5CDD505-2E9C-101B-9397-08002B2CF9AE}" pid="11" name="MSIP_Label_dd181445-6ec4-4473-9810-00785f082df0_ContentBits">
    <vt:lpwstr>0</vt:lpwstr>
  </property>
  <property fmtid="{D5CDD505-2E9C-101B-9397-08002B2CF9AE}" pid="12" name="{A44787D4-0540-4523-9961-78E4036D8C6D}">
    <vt:lpwstr>{779C2BDE-C3D6-446B-9B49-BD58609F0539}</vt:lpwstr>
  </property>
</Properties>
</file>